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24226"/>
  <mc:AlternateContent xmlns:mc="http://schemas.openxmlformats.org/markup-compatibility/2006">
    <mc:Choice Requires="x15">
      <x15ac:absPath xmlns:x15ac="http://schemas.microsoft.com/office/spreadsheetml/2010/11/ac" url="G:\L\L_Samart Aviation Solutions\Ye12'2023\SAV\"/>
    </mc:Choice>
  </mc:AlternateContent>
  <xr:revisionPtr revIDLastSave="0" documentId="8_{42A314B0-873D-4882-90A4-97E4F9826AD9}" xr6:coauthVersionLast="47" xr6:coauthVersionMax="47" xr10:uidLastSave="{00000000-0000-0000-0000-000000000000}"/>
  <bookViews>
    <workbookView xWindow="-120" yWindow="-120" windowWidth="29040" windowHeight="15990" xr2:uid="{00000000-000D-0000-FFFF-FFFF00000000}"/>
  </bookViews>
  <sheets>
    <sheet name="BS_T" sheetId="9" r:id="rId1"/>
    <sheet name="PL_T" sheetId="2" r:id="rId2"/>
    <sheet name="CE_T" sheetId="4" r:id="rId3"/>
    <sheet name="Accs-Coy" sheetId="6" r:id="rId4"/>
    <sheet name="CF" sheetId="8" r:id="rId5"/>
  </sheets>
  <definedNames>
    <definedName name="OLE_LINK4" localSheetId="3">'Accs-Coy'!#REF!</definedName>
    <definedName name="_xlnm.Print_Area" localSheetId="3">'Accs-Coy'!$A$1:$O$25</definedName>
    <definedName name="_xlnm.Print_Area" localSheetId="0">BS_T!$A$1:$K$88</definedName>
    <definedName name="_xlnm.Print_Area" localSheetId="2">CE_T!$A$1:$Q$26</definedName>
    <definedName name="_xlnm.Print_Area" localSheetId="4">CF!$A$1:$K$81</definedName>
    <definedName name="_xlnm.Print_Area" localSheetId="1">PL_T!$A$1:$K$58</definedName>
    <definedName name="Z_0AAFF3E0_CA55_11D2_9003_006097E134DA_.wvu.PrintTitles" localSheetId="0" hidden="1">#REF!</definedName>
    <definedName name="Z_0AAFF3E0_CA55_11D2_9003_006097E134DA_.wvu.PrintTitles" localSheetId="4" hidden="1">#REF!</definedName>
    <definedName name="Z_0AAFF3E0_CA55_11D2_9003_006097E134DA_.wvu.PrintTitles" hidden="1">#REF!</definedName>
    <definedName name="Z_4AC31E20_2858_11D2_9003_00609773139B_.wvu.PrintTitles" localSheetId="0" hidden="1">#REF!</definedName>
    <definedName name="Z_4AC31E20_2858_11D2_9003_00609773139B_.wvu.PrintTitles" localSheetId="4" hidden="1">#REF!</definedName>
    <definedName name="Z_4AC31E20_2858_11D2_9003_00609773139B_.wvu.PrintTitles" hidden="1">#REF!</definedName>
    <definedName name="Z_4B17CDC0_CA3E_11D2_8C74_006097E13547_.wvu.PrintTitles" localSheetId="0" hidden="1">#REF!</definedName>
    <definedName name="Z_4B17CDC0_CA3E_11D2_8C74_006097E13547_.wvu.PrintTitles" localSheetId="4" hidden="1">#REF!</definedName>
    <definedName name="Z_4B17CDC0_CA3E_11D2_8C74_006097E13547_.wvu.PrintTitles" hidden="1">#REF!</definedName>
    <definedName name="Z_9D561520_CA29_11D2_8A92_00105A646D8B_.wvu.PrintTitles" localSheetId="0" hidden="1">#REF!</definedName>
    <definedName name="Z_9D561520_CA29_11D2_8A92_00105A646D8B_.wvu.PrintTitles" localSheetId="4" hidden="1">#REF!</definedName>
    <definedName name="Z_9D561520_CA29_11D2_8A92_00105A646D8B_.wvu.PrintTitles" hidden="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57" i="8" l="1"/>
  <c r="H57" i="8"/>
  <c r="F57" i="8"/>
  <c r="D57" i="8"/>
  <c r="J66" i="8" l="1"/>
  <c r="D66" i="8"/>
  <c r="F66" i="8"/>
  <c r="H66" i="8"/>
  <c r="H73" i="9" l="1"/>
  <c r="N22" i="6"/>
  <c r="N21" i="6"/>
  <c r="N20" i="6"/>
  <c r="F23" i="6"/>
  <c r="F19" i="6"/>
  <c r="F13" i="6"/>
  <c r="F14" i="6" s="1"/>
  <c r="H54" i="9"/>
  <c r="P22" i="4"/>
  <c r="F50" i="2" l="1"/>
  <c r="P21" i="4" l="1"/>
  <c r="P20" i="4"/>
  <c r="F19" i="4"/>
  <c r="F13" i="4"/>
  <c r="F14" i="4" s="1"/>
  <c r="F12" i="2"/>
  <c r="F20" i="2" s="1"/>
  <c r="F24" i="2" s="1"/>
  <c r="F26" i="2" s="1"/>
  <c r="H12" i="2"/>
  <c r="J12" i="2"/>
  <c r="J20" i="2" s="1"/>
  <c r="J24" i="2" s="1"/>
  <c r="F16" i="2"/>
  <c r="F19" i="2"/>
  <c r="H19" i="2"/>
  <c r="J19" i="2"/>
  <c r="F44" i="9"/>
  <c r="H44" i="9"/>
  <c r="J44" i="9"/>
  <c r="F13" i="9"/>
  <c r="H13" i="9"/>
  <c r="J13" i="9"/>
  <c r="L12" i="6"/>
  <c r="J12" i="6"/>
  <c r="N12" i="4"/>
  <c r="L12" i="4"/>
  <c r="D19" i="2"/>
  <c r="D12" i="2"/>
  <c r="F23" i="4" l="1"/>
  <c r="D73" i="9" s="1"/>
  <c r="H20" i="2"/>
  <c r="H24" i="2" s="1"/>
  <c r="H26" i="2" s="1"/>
  <c r="J26" i="2"/>
  <c r="D20" i="2"/>
  <c r="D24" i="2" s="1"/>
  <c r="D26" i="2" s="1"/>
  <c r="J18" i="6" l="1"/>
  <c r="N18" i="4"/>
  <c r="L18" i="4"/>
  <c r="J50" i="2" l="1"/>
  <c r="J51" i="2" s="1"/>
  <c r="F51" i="2"/>
  <c r="J54" i="9"/>
  <c r="F54" i="9"/>
  <c r="J21" i="9"/>
  <c r="F21" i="9"/>
  <c r="F55" i="9" l="1"/>
  <c r="J22" i="9"/>
  <c r="F22" i="9"/>
  <c r="J55" i="9"/>
  <c r="L18" i="6" l="1"/>
  <c r="D19" i="4" l="1"/>
  <c r="H19" i="4"/>
  <c r="J19" i="4"/>
  <c r="P10" i="4" l="1"/>
  <c r="H13" i="4"/>
  <c r="H14" i="4" s="1"/>
  <c r="H16" i="4" s="1"/>
  <c r="H23" i="4" s="1"/>
  <c r="H50" i="2" l="1"/>
  <c r="D50" i="2"/>
  <c r="F74" i="9" l="1"/>
  <c r="D74" i="9"/>
  <c r="D21" i="9"/>
  <c r="H21" i="9"/>
  <c r="P12" i="4" l="1"/>
  <c r="D51" i="2"/>
  <c r="N19" i="4" l="1"/>
  <c r="P18" i="4"/>
  <c r="N13" i="4"/>
  <c r="N14" i="4" s="1"/>
  <c r="D13" i="4"/>
  <c r="D14" i="4" s="1"/>
  <c r="F72" i="9" s="1"/>
  <c r="D16" i="4" l="1"/>
  <c r="D23" i="4" s="1"/>
  <c r="D72" i="9" s="1"/>
  <c r="H51" i="2" l="1"/>
  <c r="D54" i="9"/>
  <c r="D13" i="9"/>
  <c r="N16" i="4" l="1"/>
  <c r="N23" i="4" s="1"/>
  <c r="F78" i="9" l="1"/>
  <c r="H19" i="6"/>
  <c r="D19" i="6"/>
  <c r="H13" i="6"/>
  <c r="H14" i="6" s="1"/>
  <c r="D13" i="6"/>
  <c r="D14" i="6" s="1"/>
  <c r="J72" i="9" s="1"/>
  <c r="N10" i="6"/>
  <c r="D16" i="6" l="1"/>
  <c r="D23" i="6" s="1"/>
  <c r="J76" i="9"/>
  <c r="H16" i="6"/>
  <c r="H23" i="6" s="1"/>
  <c r="H76" i="9" l="1"/>
  <c r="H72" i="9"/>
  <c r="D78" i="9" l="1"/>
  <c r="L19" i="6"/>
  <c r="N18" i="6"/>
  <c r="L13" i="6"/>
  <c r="L14" i="6" s="1"/>
  <c r="N12" i="6"/>
  <c r="J78" i="9" l="1"/>
  <c r="L16" i="6"/>
  <c r="L23" i="6" s="1"/>
  <c r="H78" i="9" l="1"/>
  <c r="H55" i="9" l="1"/>
  <c r="H22" i="9" l="1"/>
  <c r="D44" i="9"/>
  <c r="D55" i="9" s="1"/>
  <c r="D22" i="9"/>
  <c r="J13" i="4" l="1"/>
  <c r="J14" i="4" l="1"/>
  <c r="J16" i="4" s="1"/>
  <c r="J23" i="4" s="1"/>
  <c r="D76" i="9" l="1"/>
  <c r="F76" i="9"/>
  <c r="D8" i="8" l="1"/>
  <c r="D24" i="8" s="1"/>
  <c r="D33" i="8" s="1"/>
  <c r="D38" i="8" s="1"/>
  <c r="D68" i="8" s="1"/>
  <c r="D72" i="8" s="1"/>
  <c r="L17" i="4" l="1"/>
  <c r="D42" i="2"/>
  <c r="D53" i="2" s="1"/>
  <c r="D56" i="2" s="1"/>
  <c r="D29" i="2"/>
  <c r="P17" i="4" l="1"/>
  <c r="P19" i="4" s="1"/>
  <c r="L19" i="4"/>
  <c r="F8" i="8" l="1"/>
  <c r="F24" i="8" l="1"/>
  <c r="F33" i="8" s="1"/>
  <c r="F38" i="8" s="1"/>
  <c r="F29" i="2"/>
  <c r="L11" i="4"/>
  <c r="F42" i="2"/>
  <c r="F53" i="2" s="1"/>
  <c r="F56" i="2" s="1"/>
  <c r="F68" i="8" l="1"/>
  <c r="F72" i="8" s="1"/>
  <c r="L13" i="4"/>
  <c r="L14" i="4" s="1"/>
  <c r="P11" i="4"/>
  <c r="P13" i="4" s="1"/>
  <c r="P14" i="4" s="1"/>
  <c r="P16" i="4" s="1"/>
  <c r="P23" i="4" s="1"/>
  <c r="F77" i="9" l="1"/>
  <c r="F79" i="9" s="1"/>
  <c r="F80" i="9" s="1"/>
  <c r="L16" i="4"/>
  <c r="L23" i="4" s="1"/>
  <c r="H8" i="8"/>
  <c r="H24" i="8" l="1"/>
  <c r="H33" i="8" s="1"/>
  <c r="H38" i="8" s="1"/>
  <c r="D77" i="9"/>
  <c r="D79" i="9" s="1"/>
  <c r="D80" i="9" s="1"/>
  <c r="H42" i="2"/>
  <c r="H29" i="2"/>
  <c r="H68" i="8" l="1"/>
  <c r="H72" i="8" s="1"/>
  <c r="H53" i="2"/>
  <c r="H56" i="2" s="1"/>
  <c r="J17" i="6"/>
  <c r="J19" i="6" l="1"/>
  <c r="N17" i="6"/>
  <c r="N19" i="6" s="1"/>
  <c r="J8" i="8" l="1"/>
  <c r="J24" i="8" l="1"/>
  <c r="J33" i="8" s="1"/>
  <c r="J38" i="8" s="1"/>
  <c r="J29" i="2"/>
  <c r="J42" i="2"/>
  <c r="J68" i="8" l="1"/>
  <c r="J72" i="8" s="1"/>
  <c r="J53" i="2"/>
  <c r="J56" i="2" s="1"/>
  <c r="J11" i="6"/>
  <c r="N11" i="6" l="1"/>
  <c r="N13" i="6" s="1"/>
  <c r="N14" i="6" s="1"/>
  <c r="J13" i="6"/>
  <c r="J14" i="6" s="1"/>
  <c r="J16" i="6" s="1"/>
  <c r="J23" i="6" s="1"/>
  <c r="J77" i="9" l="1"/>
  <c r="J79" i="9" s="1"/>
  <c r="J80" i="9" s="1"/>
  <c r="H77" i="9"/>
  <c r="H79" i="9" s="1"/>
  <c r="H80" i="9" s="1"/>
  <c r="N16" i="6"/>
  <c r="N23" i="6" s="1"/>
</calcChain>
</file>

<file path=xl/sharedStrings.xml><?xml version="1.0" encoding="utf-8"?>
<sst xmlns="http://schemas.openxmlformats.org/spreadsheetml/2006/main" count="312" uniqueCount="197">
  <si>
    <t>งบแสดงฐานะการเงิน</t>
  </si>
  <si>
    <t>(หน่วย: บาท)</t>
  </si>
  <si>
    <t>หมายเหตุ</t>
  </si>
  <si>
    <t>สินทรัพย์</t>
  </si>
  <si>
    <t>สินทรัพย์หมุนเวียน</t>
  </si>
  <si>
    <t>เงินสดและรายการเทียบเท่าเงินสด</t>
  </si>
  <si>
    <t>ลูกหนี้การค้าและลูกหนี้อื่น</t>
  </si>
  <si>
    <t>สินทรัพย์หมุนเวียนอื่น</t>
  </si>
  <si>
    <t>รวมสินทรัพย์หมุนเวียน</t>
  </si>
  <si>
    <t>สินทรัพย์ไม่หมุนเวียน</t>
  </si>
  <si>
    <t>สินทรัพย์ไม่มีตัวตน</t>
  </si>
  <si>
    <t>รวมสินทรัพย์ไม่หมุนเวียน</t>
  </si>
  <si>
    <t>รวมสินทรัพย์</t>
  </si>
  <si>
    <t>หมายเหตุประกอบงบการเงินเป็นส่วนหนึ่งของงบการเงินนี้</t>
  </si>
  <si>
    <t>งบแสดงฐานะการเงิน (ต่อ)</t>
  </si>
  <si>
    <t>หนี้สินและส่วนของผู้ถือหุ้น</t>
  </si>
  <si>
    <t>หนี้สินหมุนเวียน</t>
  </si>
  <si>
    <t>รวมหนี้สินหมุนเวียน</t>
  </si>
  <si>
    <t>หนี้สินไม่หมุนเวียน</t>
  </si>
  <si>
    <t>หนี้สินภาษีเงินได้รอการตัดบัญชี</t>
  </si>
  <si>
    <t>รวมหนี้สินไม่หมุนเวียน</t>
  </si>
  <si>
    <t>รวมหนี้สิน</t>
  </si>
  <si>
    <t>ส่วนของผู้ถือหุ้น</t>
  </si>
  <si>
    <t>ทุนเรือนหุ้น</t>
  </si>
  <si>
    <t xml:space="preserve">   ทุนจดทะเบียน</t>
  </si>
  <si>
    <t>กำไรสะสม</t>
  </si>
  <si>
    <t>รวมส่วนของผู้ถือหุ้น</t>
  </si>
  <si>
    <t>รวมหนี้สินและส่วนของผู้ถือหุ้น</t>
  </si>
  <si>
    <t>กรรมการ</t>
  </si>
  <si>
    <t>งบกำไรขาดทุนเบ็ดเสร็จ</t>
  </si>
  <si>
    <t>รายได้</t>
  </si>
  <si>
    <t>รายได้อื่น</t>
  </si>
  <si>
    <t>รวมรายได้</t>
  </si>
  <si>
    <t>ค่าใช้จ่าย</t>
  </si>
  <si>
    <t>ค่าใช้จ่ายในการบริหาร</t>
  </si>
  <si>
    <t>รวมค่าใช้จ่าย</t>
  </si>
  <si>
    <t>กำไรขาดทุนเบ็ดเสร็จอื่นสำหรับปี</t>
  </si>
  <si>
    <t>ส่วนที่เป็นของผู้ถือหุ้นของบริษัทฯ</t>
  </si>
  <si>
    <t>งบแสดงการเปลี่ยนแปลงส่วนของผู้ถือหุ้น</t>
  </si>
  <si>
    <t>และชำระแล้ว</t>
  </si>
  <si>
    <t>ยังไม่ได้จัดสรร</t>
  </si>
  <si>
    <t>ผู้ถือหุ้น</t>
  </si>
  <si>
    <t>งบแสดงการเปลี่ยนแปลงส่วนของผู้ถือหุ้น (ต่อ)</t>
  </si>
  <si>
    <t>งบการเงินเฉพาะกิจการ</t>
  </si>
  <si>
    <t>งบการเงินรวม</t>
  </si>
  <si>
    <t>เงินลงทุนในบริษัทย่อย</t>
  </si>
  <si>
    <t>งบกระแสเงินสด</t>
  </si>
  <si>
    <t>กระแสเงินสดจากกิจกรรมดำเนินงาน</t>
  </si>
  <si>
    <t xml:space="preserve">   ในสินทรัพย์และหนี้สินดำเนินงาน</t>
  </si>
  <si>
    <t xml:space="preserve">สินทรัพย์ดำเนินงาน (เพิ่มขึ้น) ลดลง  </t>
  </si>
  <si>
    <t xml:space="preserve">   ลูกหนี้การค้าและลูกหนี้อื่น</t>
  </si>
  <si>
    <t xml:space="preserve">   สินทรัพย์หมุนเวียนอื่น</t>
  </si>
  <si>
    <t>หนี้สินดำเนินงานเพิ่มขึ้น (ลดลง)</t>
  </si>
  <si>
    <t xml:space="preserve">   เจ้าหนี้การค้าและเจ้าหนี้อื่น</t>
  </si>
  <si>
    <t xml:space="preserve">   หนี้สินหมุนเวียนอื่น</t>
  </si>
  <si>
    <t>งบกระแสเงินสด (ต่อ)</t>
  </si>
  <si>
    <t>กระแสเงินสดจากกิจกรรมลงทุน</t>
  </si>
  <si>
    <t>กระแสเงินสดจากกิจกรรมจัดหาเงิน</t>
  </si>
  <si>
    <t>เงินสดและรายการเทียบเท่าเงินสดต้นปี</t>
  </si>
  <si>
    <t>เงินสดและรายการเทียบเท่าเงินสดปลายปี</t>
  </si>
  <si>
    <t>ข้อมูลกระแสเงินสดเปิดเผยเพิ่มเติม</t>
  </si>
  <si>
    <t>รายการที่ไม่ใช่เงินสด</t>
  </si>
  <si>
    <t>รวมส่วนของ</t>
  </si>
  <si>
    <t xml:space="preserve">   ทุนออกจำหน่ายและชำระเต็มมูลค่าแล้ว</t>
  </si>
  <si>
    <t>องค์ประกอบอื่นของส่วนของผู้ถือหุ้น</t>
  </si>
  <si>
    <t xml:space="preserve">   จากกิจกรรมดำเนินงาน</t>
  </si>
  <si>
    <t>กำไรขาดทุนเบ็ดเสร็จอื่น</t>
  </si>
  <si>
    <t xml:space="preserve">(หน่วย: บาท)  </t>
  </si>
  <si>
    <t>ภาษีเงินได้ค้างจ่าย</t>
  </si>
  <si>
    <t>หนี้สินหมุนเวียนอื่น</t>
  </si>
  <si>
    <t>การควบคุมเดียวกัน</t>
  </si>
  <si>
    <t>เงินให้กู้ยืมระยะสั้นแก่กิจการที่เกี่ยวข้องกัน</t>
  </si>
  <si>
    <t>อุปกรณ์</t>
  </si>
  <si>
    <t>ค่าใช้จ่ายอื่น</t>
  </si>
  <si>
    <t xml:space="preserve">   เงินสดจ่ายดอกเบี้ย</t>
  </si>
  <si>
    <t xml:space="preserve">   เงินสดจ่ายภาษีเงินได้</t>
  </si>
  <si>
    <t>เงินสดจ่ายเพื่อซื้อสินทรัพย์ไม่มีตัวตน</t>
  </si>
  <si>
    <t>เงินสดรับค่าดอกเบี้ย</t>
  </si>
  <si>
    <t>งบกำไรขาดทุน</t>
  </si>
  <si>
    <t>เงินฝากธนาคารที่มีภาระค้ำประกัน</t>
  </si>
  <si>
    <t>เจ้าหนี้การค้าและเจ้าหนี้อื่น</t>
  </si>
  <si>
    <t>ส่วนของเงินกู้ยืมระยะยาวจากสถาบันการเงิน</t>
  </si>
  <si>
    <t xml:space="preserve">   ที่ถึงกำหนดชำระภายในหนึ่งปี</t>
  </si>
  <si>
    <t>เงินกู้ยืมระยะยาวจากสถาบันการเงิน - สุทธิจาก</t>
  </si>
  <si>
    <t xml:space="preserve">   ส่วนที่ถึงกำหนดชำระภายในหนึ่งปี</t>
  </si>
  <si>
    <t>สำรองผลประโยชน์ระยะยาวของพนักงาน</t>
  </si>
  <si>
    <t xml:space="preserve">   ค่าตัดจำหน่ายสินทรัพย์ไม่มีตัวตน</t>
  </si>
  <si>
    <t>เงินสดจ่ายเพื่อซื้ออุปกรณ์</t>
  </si>
  <si>
    <t xml:space="preserve">   จัดสรรแล้ว - สำรองตามกฎหมาย</t>
  </si>
  <si>
    <t>จัดสรรแล้ว -</t>
  </si>
  <si>
    <t>กำไรจากอัตราแลกเปลี่ยน</t>
  </si>
  <si>
    <t xml:space="preserve">ขาดทุนจากอัตราแลกเปลี่ยน </t>
  </si>
  <si>
    <t>ประมาณการหนี้สินระยะยาวภายใต้สัมปทานบริการ</t>
  </si>
  <si>
    <t>หนี้สินและส่วนของผู้ถือหุ้น (ต่อ)</t>
  </si>
  <si>
    <t>ผลต่างจากการรวมธุรกิจภายใต้การควบคุมเดียวกัน</t>
  </si>
  <si>
    <t>ค่าใช้จ่ายในการบริการ</t>
  </si>
  <si>
    <t>รายการที่จะไม่ถูกบันทึกในส่วนของกำไรหรือขาดทุนในภายหลัง</t>
  </si>
  <si>
    <t xml:space="preserve">   เงินสดและรายการเทียบเท่าเงินสด</t>
  </si>
  <si>
    <t>ผลต่างจากการ</t>
  </si>
  <si>
    <t>แปลงค่างบการเงิน</t>
  </si>
  <si>
    <t>สำรองตามกฎหมาย</t>
  </si>
  <si>
    <t>บริษัท สามารถ เอวิเอชั่น โซลูชั่นส์ จำกัด (มหาชน) และบริษัทย่อย</t>
  </si>
  <si>
    <t>สินทรัพย์ไม่หมุนเวียนอื่น</t>
  </si>
  <si>
    <t xml:space="preserve">     หุ้นสามัญ 640,000,000 หุ้น มูลค่าหุ้นละ 0.5 บาท</t>
  </si>
  <si>
    <t>รวมธุรกิจภายใต้</t>
  </si>
  <si>
    <t>กำไรต่อหุ้นขั้นพื้นฐาน</t>
  </si>
  <si>
    <t xml:space="preserve">   สินทรัพย์ไม่หมุนเวียนอื่น</t>
  </si>
  <si>
    <t xml:space="preserve">   โอนจากเงินมัดจำเพื่อซื้ออุปกรณ์และ</t>
  </si>
  <si>
    <t xml:space="preserve">      สินทรัพย์ไม่มีตัวตนไปสินทรัพย์ไม่มีตัวตน</t>
  </si>
  <si>
    <t>ผลต่างของอัตราแลกเปลี่ยนจากการแปลงค่างบการเงินจากสกุลเงิน</t>
  </si>
  <si>
    <t xml:space="preserve">   ที่ใช้ในการดำเนินงานเป็นสกุลเงินที่ใช้ในการนำเสนองบการเงิน</t>
  </si>
  <si>
    <t>องค์ประกอบอื่น</t>
  </si>
  <si>
    <t xml:space="preserve">   ตัดจำหน่ายภาษีเงินได้ถูกหัก ณ ที่จ่าย</t>
  </si>
  <si>
    <t>สินทรัพย์สิทธิการใช้</t>
  </si>
  <si>
    <t>ส่วนของหนี้สินตามสัญญาเช่าที่ถึงกำหนด</t>
  </si>
  <si>
    <t xml:space="preserve">   ชำระภายในหนึ่งปี</t>
  </si>
  <si>
    <t>หนี้สินทางการเงินหมุนเวียนอื่น</t>
  </si>
  <si>
    <t>หนี้สินตามสัญญาเช่า - สุทธิจากส่วนที่ถึง</t>
  </si>
  <si>
    <t xml:space="preserve">   กำหนดชำระภายในหนึ่งปี</t>
  </si>
  <si>
    <t>ต้นทุนทางการเงิน</t>
  </si>
  <si>
    <t>รายได้ทางการเงิน</t>
  </si>
  <si>
    <t xml:space="preserve">   ค่าเสื่อมราคาของสินทรัพย์สิทธิการใช้</t>
  </si>
  <si>
    <t xml:space="preserve">   ค่าตัดจำหน่ายดอกเบี้ยจ่ายจากหนี้สินตามสัญญาเช่า</t>
  </si>
  <si>
    <t xml:space="preserve">   หนี้สินทางการเงินหมุนเวียนอื่น</t>
  </si>
  <si>
    <t xml:space="preserve">   รายได้ทางการเงิน</t>
  </si>
  <si>
    <t xml:space="preserve">   ต้นทุนทางการเงิน</t>
  </si>
  <si>
    <t>กำไรจากการดำเนินงานก่อนการเปลี่ยนแปลง</t>
  </si>
  <si>
    <t xml:space="preserve">   หลักคณิตศาสตร์ประกันภัย</t>
  </si>
  <si>
    <t xml:space="preserve">      ตามกฎหมายแรงงานประเทศกัมพูชา</t>
  </si>
  <si>
    <t xml:space="preserve">   เงินสดจ่ายผลประโยชน์ระยะยาวอื่นของพนักงาน</t>
  </si>
  <si>
    <t>2565</t>
  </si>
  <si>
    <t>ยอดคงเหลือ ณ วันที่ 1 มกราคม 2565</t>
  </si>
  <si>
    <t>ยอดคงเหลือ ณ วันที่ 31 ธันวาคม 2565</t>
  </si>
  <si>
    <t>เงินกู้ยืมระยะสั้นจากกิจการที่เกี่ยวข้องกัน</t>
  </si>
  <si>
    <t>ต้นทุนการให้บริการ</t>
  </si>
  <si>
    <t>กำไรเบ็ดเสร็จรวมสำหรับปี</t>
  </si>
  <si>
    <t xml:space="preserve">   ประมาณการหนี้สินระยะยาวภายใต้สัมปทานบริการ</t>
  </si>
  <si>
    <t>เงินมัดจำเพื่อซื้ออุปกรณ์สำหรับสัมปทานบริการเพิ่มขึ้น</t>
  </si>
  <si>
    <t>เงินสดรับจากการกู้ยืมระยะสั้นจากกิจการที่เกี่ยวข้องกัน</t>
  </si>
  <si>
    <t>เงินสดจ่ายคืนเงินกู้ยืมระยะสั้นจากกิจการที่เกี่ยวข้องกัน</t>
  </si>
  <si>
    <t xml:space="preserve">   สินทรัพย์ไม่มีตัวตนเกี่ยวกับสัมปทานบริการเพิ่มขึ้น</t>
  </si>
  <si>
    <t xml:space="preserve">   ซื้อสินทรัพย์ไม่มีตัวตนโดยยังไม่ได้จ่ายชำระ</t>
  </si>
  <si>
    <t>ชำระคืนเงินต้นของหนี้สินตามสัญญาเช่า</t>
  </si>
  <si>
    <t>เงินสดจ่ายเพื่อให้กู้ยืมระยะสั้นแก่กิจการที่เกี่ยวข้องกัน</t>
  </si>
  <si>
    <t>กำไรสำหรับปี</t>
  </si>
  <si>
    <t>ชำระคืนเงินกู้ยืมระยะยาว</t>
  </si>
  <si>
    <t>ผลขาดทุนจากการประมาณการตาม</t>
  </si>
  <si>
    <t>กระแสเงินสดสุทธิจาก (ใช้ไปใน) กิจกรรมดำเนินงาน</t>
  </si>
  <si>
    <t>กระแสเงินสดสุทธิจาก (ใช้ไปใน) กิจกรรมลงทุน</t>
  </si>
  <si>
    <t>กระแสเงินสดสุทธิจาก (ใช้ไปใน) กิจกรรมจัดหาเงิน</t>
  </si>
  <si>
    <t>เงินสดและรายการเทียบเท่าเงินสดเพิ่มขึ้น (ลดลง) สุทธิ</t>
  </si>
  <si>
    <t xml:space="preserve">   ขาดทุนจากอัตราแลกเปลี่ยนที่ยังไม่เกิดขึ้นจริง</t>
  </si>
  <si>
    <t>ขาดทุนเบ็ดเสร็จอื่นสำหรับปี</t>
  </si>
  <si>
    <t>ณ วันที่ 31 ธันวาคม 2566</t>
  </si>
  <si>
    <t>2566</t>
  </si>
  <si>
    <t>สำหรับปีสิ้นสุดวันที่ 31 ธันวาคม 2566</t>
  </si>
  <si>
    <t>ยอดคงเหลือ ณ วันที่ 1 มกราคม 2566</t>
  </si>
  <si>
    <t>ยอดคงเหลือ ณ วันที่ 31 ธันวาคม 2566</t>
  </si>
  <si>
    <t>ส่วนเกินมูลค่าหุ้นสามัญ</t>
  </si>
  <si>
    <t>รายได้จากสัญญาที่ทำกับลูกค้า</t>
  </si>
  <si>
    <t>เงินปันผลรับ</t>
  </si>
  <si>
    <t>กำไรจากการดำเนินงาน</t>
  </si>
  <si>
    <t>กำไรก่อนค่าใช้จ่ายภาษีเงินได้</t>
  </si>
  <si>
    <t>ค่าใช้จ่ายภาษีเงินได้</t>
  </si>
  <si>
    <t xml:space="preserve">กำไรส่วนที่เป็นของผู้ถือหุ้นของบริษัทฯ </t>
  </si>
  <si>
    <t>การแบ่งปันกำไร</t>
  </si>
  <si>
    <t>ของส่วนของผู้ถือหุ้น</t>
  </si>
  <si>
    <t>ทุนเรือนหุ้นที่ออก</t>
  </si>
  <si>
    <t>ส่วนเกิน</t>
  </si>
  <si>
    <t>มูลค่าหุ้นสามัญ</t>
  </si>
  <si>
    <t xml:space="preserve">   เงินปันผลรับ</t>
  </si>
  <si>
    <t>สินทรัพย์ทางการเงินหมุนเวียนอื่นลดลง</t>
  </si>
  <si>
    <t>เงินปันผลรับจากบริษัทย่อย</t>
  </si>
  <si>
    <t>เงินสดรับจากการเพิ่มทุน</t>
  </si>
  <si>
    <t>เงินสดจ่ายชำระค่าใช้จ่ายทางตรงในการเสนอขายหุ้น</t>
  </si>
  <si>
    <t>เงินสดจ่ายเงินปันผล</t>
  </si>
  <si>
    <t xml:space="preserve">   สำรองผลประโยชน์ระยะยาวของพนักงานเพิ่มขึ้น</t>
  </si>
  <si>
    <t>ออกหุ้นสามัญเพิ่มทุน (หมายเหตุ 18)</t>
  </si>
  <si>
    <t>ต้นทุนในการทำรายการ (หมายเหตุ 18)</t>
  </si>
  <si>
    <t>เงินปันผลจ่าย (หมายเหตุ 25)</t>
  </si>
  <si>
    <t>เงินสดรับจากการให้กู้ยืมระยะสั้นแก่กิจการที่เกี่ยวข้องกัน</t>
  </si>
  <si>
    <t xml:space="preserve">        มูลค่าหุ้นละ 0.5 บาท)</t>
  </si>
  <si>
    <t>กำไรก่อนภาษี</t>
  </si>
  <si>
    <t>ผลต่างจากการแปลงค่างบการเงินเพิ่มขึ้น (ลดลง)</t>
  </si>
  <si>
    <t xml:space="preserve">   ยังไม่ได้จัดสรร (ขาดทุนสะสม)</t>
  </si>
  <si>
    <t>การแบ่งปันกำไรเบ็ดเสร็จรวม</t>
  </si>
  <si>
    <t>รายการปรับกระทบกำไรก่อนภาษีเป็นเงินสดรับ (จ่าย)</t>
  </si>
  <si>
    <t>ขาดทุน(กำไร)จากอัตราแลกเปลี่ยนที่ยังไม่เกิดขึ้นจริงใน</t>
  </si>
  <si>
    <t xml:space="preserve">        (2565: หุ้นสามัญ 576,000,000 หุ้น</t>
  </si>
  <si>
    <t xml:space="preserve">กลับรายการขาดทุนจากการด้อยค่าของสินทรัพย์ทางการเงิน </t>
  </si>
  <si>
    <t>(ขาดทุนสะสม)</t>
  </si>
  <si>
    <t xml:space="preserve">   โอนกลับค่าเผื่อผลขาดทุนด้านเครดิตที่คาดว่าจะเกิดขึ้น</t>
  </si>
  <si>
    <t xml:space="preserve">   ค่าเสื่อมราคาของอุปกรณ์</t>
  </si>
  <si>
    <t>เงินฝากธนาคารที่มีภาระค้ำประกัน (เพิ่มขึ้น) ลดลง</t>
  </si>
  <si>
    <t xml:space="preserve">   - สุทธิจากส่วนที่ถึงกำหนดชำระภายในหนึ่งปี</t>
  </si>
  <si>
    <t>ส่วนของประมาณการหนี้สินระยะยาวภายใต้</t>
  </si>
  <si>
    <t xml:space="preserve">   สัมปทานบริการที่ถึงกำหนดชำระภายในหนึ่งปี</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</si>
</sst>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41" formatCode="_(* #,##0_);_(* \(#,##0\);_(* &quot;-&quot;_);_(@_)"/>
    <numFmt numFmtId="43" formatCode="_(* #,##0.00_);_(* \(#,##0.00\);_(* &quot;-&quot;??_);_(@_)"/>
    <numFmt numFmtId="164" formatCode="_-&quot;฿&quot;* #,##0_-;\-&quot;฿&quot;* #,##0_-;_-&quot;฿&quot;* &quot;-&quot;_-;_-@_-"/>
    <numFmt numFmtId="165" formatCode="_-* #,##0_-;\-* #,##0_-;_-* &quot;-&quot;_-;_-@_-"/>
    <numFmt numFmtId="166" formatCode="_-&quot;฿&quot;* #,##0.00_-;\-&quot;฿&quot;* #,##0.00_-;_-&quot;฿&quot;* &quot;-&quot;??_-;_-@_-"/>
    <numFmt numFmtId="167" formatCode="_-* #,##0.00_-;\-* #,##0.00_-;_-* &quot;-&quot;??_-;_-@_-"/>
    <numFmt numFmtId="168" formatCode="_(* #,##0_);_(* \(#,##0\);_(* &quot;-&quot;??_);_(@_)"/>
    <numFmt numFmtId="169" formatCode="#,##0_);[Red]\(#,##0\);\-"/>
    <numFmt numFmtId="170" formatCode="#.\ \ "/>
    <numFmt numFmtId="171" formatCode="##.\ \ "/>
    <numFmt numFmtId="172" formatCode="0.000_)"/>
    <numFmt numFmtId="173" formatCode="General_)"/>
    <numFmt numFmtId="174" formatCode="0.00%;\(0.00\)%"/>
    <numFmt numFmtId="175" formatCode="_([$€-2]* #,##0.00_);_([$€-2]* \(#,##0.00\);_([$€-2]* &quot;-&quot;??_)"/>
    <numFmt numFmtId="176" formatCode="#,##0.000_);[Red]\(#,##0.000\)"/>
    <numFmt numFmtId="177" formatCode="0.000%"/>
    <numFmt numFmtId="178" formatCode="0.00_)"/>
    <numFmt numFmtId="179" formatCode="_-&quot;$&quot;* #,##0_-;\-&quot;$&quot;* #,##0_-;_-&quot;$&quot;* &quot;-&quot;_-;_-@_-"/>
    <numFmt numFmtId="180" formatCode="_-&quot;$&quot;* #,##0.00_-;\-&quot;$&quot;* #,##0.00_-;_-&quot;$&quot;* &quot;-&quot;??_-;_-@_-"/>
    <numFmt numFmtId="181" formatCode="_(* #,##0.0_);_(* \(#,##0.0\);_(* &quot;-&quot;??_);_(@_)"/>
  </numFmts>
  <fonts count="24">
    <font>
      <sz val="10"/>
      <color theme="1"/>
      <name val="Arial"/>
      <family val="2"/>
    </font>
    <font>
      <sz val="10"/>
      <color theme="1"/>
      <name val="Arial"/>
      <family val="2"/>
    </font>
    <font>
      <b/>
      <sz val="16"/>
      <name val="Angsana New"/>
      <family val="1"/>
    </font>
    <font>
      <sz val="16"/>
      <name val="Angsana New"/>
      <family val="1"/>
    </font>
    <font>
      <u/>
      <sz val="16"/>
      <name val="Angsana New"/>
      <family val="1"/>
    </font>
    <font>
      <i/>
      <sz val="16"/>
      <name val="Angsana New"/>
      <family val="1"/>
    </font>
    <font>
      <sz val="12"/>
      <name val="Times New Roman"/>
      <family val="1"/>
    </font>
    <font>
      <sz val="16"/>
      <color theme="1"/>
      <name val="Angsana New"/>
      <family val="1"/>
    </font>
    <font>
      <sz val="10"/>
      <name val="ApFont"/>
    </font>
    <font>
      <sz val="11"/>
      <name val="Arial"/>
      <family val="2"/>
    </font>
    <font>
      <sz val="10"/>
      <name val="Arial"/>
      <family val="2"/>
    </font>
    <font>
      <sz val="10"/>
      <name val="Palatino"/>
      <family val="1"/>
    </font>
    <font>
      <b/>
      <sz val="10"/>
      <name val="Palatino"/>
      <family val="1"/>
    </font>
    <font>
      <sz val="11"/>
      <name val="Tms Rmn"/>
    </font>
    <font>
      <sz val="10"/>
      <name val="Geneva"/>
    </font>
    <font>
      <sz val="12"/>
      <name val="Helv"/>
      <family val="2"/>
    </font>
    <font>
      <sz val="10"/>
      <name val="Courier"/>
      <family val="3"/>
    </font>
    <font>
      <sz val="8"/>
      <name val="Arial"/>
      <family val="2"/>
    </font>
    <font>
      <b/>
      <i/>
      <sz val="16"/>
      <name val="Helv"/>
    </font>
    <font>
      <sz val="10"/>
      <name val="Arial MT"/>
    </font>
    <font>
      <sz val="14"/>
      <name val="Cordia New"/>
      <family val="2"/>
    </font>
    <font>
      <sz val="14"/>
      <name val="AngsanaUPC"/>
      <family val="1"/>
    </font>
    <font>
      <b/>
      <sz val="16"/>
      <color theme="1"/>
      <name val="Angsana New"/>
      <family val="1"/>
    </font>
    <font>
      <strike/>
      <sz val="16"/>
      <color rgb="FFFF0000"/>
      <name val="Angsana New"/>
      <family val="1"/>
    </font>
  </fonts>
  <fills count="7">
    <fill>
      <patternFill patternType="none"/>
    </fill>
    <fill>
      <patternFill patternType="gray125"/>
    </fill>
    <fill>
      <patternFill patternType="solid">
        <fgColor indexed="65"/>
        <bgColor indexed="64"/>
      </patternFill>
    </fill>
    <fill>
      <patternFill patternType="gray0625">
        <fgColor indexed="10"/>
      </patternFill>
    </fill>
    <fill>
      <patternFill patternType="solid">
        <fgColor indexed="22"/>
        <bgColor indexed="64"/>
      </patternFill>
    </fill>
    <fill>
      <patternFill patternType="solid">
        <fgColor indexed="26"/>
        <bgColor indexed="64"/>
      </patternFill>
    </fill>
    <fill>
      <patternFill patternType="solid">
        <fgColor indexed="9"/>
        <bgColor indexed="64"/>
      </patternFill>
    </fill>
  </fills>
  <borders count="12">
    <border>
      <left/>
      <right/>
      <top/>
      <bottom/>
      <diagonal/>
    </border>
    <border>
      <left/>
      <right/>
      <top style="thin">
        <color indexed="64"/>
      </top>
      <bottom style="thin">
        <color indexed="64"/>
      </bottom>
      <diagonal/>
    </border>
    <border>
      <left/>
      <right/>
      <top style="thin">
        <color indexed="64"/>
      </top>
      <bottom style="double">
        <color indexed="64"/>
      </bottom>
      <diagonal/>
    </border>
    <border>
      <left/>
      <right/>
      <top/>
      <bottom style="thin">
        <color indexed="64"/>
      </bottom>
      <diagonal/>
    </border>
    <border>
      <left/>
      <right/>
      <top/>
      <bottom style="double">
        <color indexed="64"/>
      </bottom>
      <diagonal/>
    </border>
    <border>
      <left/>
      <right/>
      <top/>
      <bottom style="dotted">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thin">
        <color indexed="64"/>
      </left>
      <right style="thin">
        <color indexed="64"/>
      </right>
      <top/>
      <bottom/>
      <diagonal/>
    </border>
  </borders>
  <cellStyleXfs count="61">
    <xf numFmtId="0" fontId="0" fillId="0" borderId="0"/>
    <xf numFmtId="43" fontId="1" fillId="0" borderId="0" applyFont="0" applyFill="0" applyBorder="0" applyAlignment="0" applyProtection="0"/>
    <xf numFmtId="38" fontId="6" fillId="0" borderId="0"/>
    <xf numFmtId="38" fontId="6" fillId="0" borderId="0"/>
    <xf numFmtId="0" fontId="8" fillId="0" borderId="0"/>
    <xf numFmtId="4" fontId="8" fillId="0" borderId="0" applyFont="0" applyFill="0" applyBorder="0" applyAlignment="0" applyProtection="0"/>
    <xf numFmtId="0" fontId="10" fillId="0" borderId="0"/>
    <xf numFmtId="38" fontId="10" fillId="0" borderId="0" applyFont="0" applyFill="0" applyBorder="0" applyAlignment="0" applyProtection="0"/>
    <xf numFmtId="38" fontId="10" fillId="0" borderId="0" applyFont="0" applyFill="0" applyBorder="0" applyAlignment="0" applyProtection="0"/>
    <xf numFmtId="38" fontId="10" fillId="0" borderId="0" applyFont="0" applyFill="0" applyBorder="0" applyAlignment="0" applyProtection="0"/>
    <xf numFmtId="38" fontId="10" fillId="0" borderId="0" applyFont="0" applyFill="0" applyBorder="0" applyAlignment="0" applyProtection="0"/>
    <xf numFmtId="0" fontId="11" fillId="0" borderId="9">
      <alignment horizontal="center"/>
    </xf>
    <xf numFmtId="0" fontId="12" fillId="0" borderId="0"/>
    <xf numFmtId="0" fontId="12" fillId="0" borderId="10" applyFill="0">
      <alignment horizontal="center"/>
      <protection locked="0"/>
    </xf>
    <xf numFmtId="0" fontId="11" fillId="0" borderId="0" applyFill="0">
      <alignment horizontal="center"/>
      <protection locked="0"/>
    </xf>
    <xf numFmtId="0" fontId="11" fillId="2" borderId="0"/>
    <xf numFmtId="0" fontId="11" fillId="0" borderId="0">
      <protection locked="0"/>
    </xf>
    <xf numFmtId="0" fontId="11" fillId="0" borderId="0"/>
    <xf numFmtId="170" fontId="11" fillId="0" borderId="0"/>
    <xf numFmtId="171" fontId="11" fillId="0" borderId="0"/>
    <xf numFmtId="0" fontId="12" fillId="3" borderId="0">
      <alignment horizontal="right"/>
    </xf>
    <xf numFmtId="0" fontId="11" fillId="0" borderId="0"/>
    <xf numFmtId="38" fontId="10" fillId="0" borderId="0" applyFont="0" applyFill="0" applyBorder="0" applyAlignment="0" applyProtection="0"/>
    <xf numFmtId="172" fontId="13" fillId="0" borderId="0"/>
    <xf numFmtId="172" fontId="13" fillId="0" borderId="0"/>
    <xf numFmtId="172" fontId="13" fillId="0" borderId="0"/>
    <xf numFmtId="172" fontId="13" fillId="0" borderId="0"/>
    <xf numFmtId="172" fontId="13" fillId="0" borderId="0"/>
    <xf numFmtId="172" fontId="13" fillId="0" borderId="0"/>
    <xf numFmtId="172" fontId="13" fillId="0" borderId="0"/>
    <xf numFmtId="172" fontId="13" fillId="0" borderId="0"/>
    <xf numFmtId="40" fontId="14" fillId="0" borderId="0" applyFont="0" applyFill="0" applyBorder="0" applyAlignment="0" applyProtection="0"/>
    <xf numFmtId="0" fontId="9" fillId="0" borderId="0"/>
    <xf numFmtId="0" fontId="6" fillId="0" borderId="0"/>
    <xf numFmtId="173" fontId="15" fillId="0" borderId="0"/>
    <xf numFmtId="174" fontId="16" fillId="0" borderId="0">
      <protection locked="0"/>
    </xf>
    <xf numFmtId="38" fontId="10" fillId="0" borderId="0" applyFont="0" applyFill="0" applyBorder="0" applyAlignment="0" applyProtection="0"/>
    <xf numFmtId="175" fontId="10" fillId="0" borderId="0" applyFont="0" applyFill="0" applyBorder="0" applyAlignment="0" applyProtection="0"/>
    <xf numFmtId="176" fontId="10" fillId="0" borderId="0">
      <protection locked="0"/>
    </xf>
    <xf numFmtId="38" fontId="17" fillId="4" borderId="0" applyNumberFormat="0" applyBorder="0" applyAlignment="0" applyProtection="0"/>
    <xf numFmtId="177" fontId="10" fillId="0" borderId="0">
      <protection locked="0"/>
    </xf>
    <xf numFmtId="177" fontId="10" fillId="0" borderId="0">
      <protection locked="0"/>
    </xf>
    <xf numFmtId="10" fontId="17" fillId="5" borderId="9" applyNumberFormat="0" applyBorder="0" applyAlignment="0" applyProtection="0"/>
    <xf numFmtId="178" fontId="18" fillId="0" borderId="0"/>
    <xf numFmtId="38" fontId="9" fillId="0" borderId="0"/>
    <xf numFmtId="10" fontId="10" fillId="0" borderId="0" applyFont="0" applyFill="0" applyBorder="0" applyAlignment="0" applyProtection="0"/>
    <xf numFmtId="9" fontId="14" fillId="0" borderId="0" applyFont="0" applyFill="0" applyBorder="0" applyAlignment="0" applyProtection="0"/>
    <xf numFmtId="10" fontId="19" fillId="6" borderId="0"/>
    <xf numFmtId="38" fontId="10" fillId="0" borderId="0" applyFont="0" applyFill="0" applyBorder="0" applyAlignment="0" applyProtection="0"/>
    <xf numFmtId="38" fontId="10" fillId="0" borderId="0" applyNumberFormat="0" applyFont="0" applyFill="0" applyAlignment="0" applyProtection="0"/>
    <xf numFmtId="38" fontId="10" fillId="0" borderId="0" applyFont="0" applyFill="0" applyBorder="0" applyAlignment="0" applyProtection="0"/>
    <xf numFmtId="165" fontId="10" fillId="0" borderId="0" applyFont="0" applyFill="0" applyBorder="0" applyAlignment="0" applyProtection="0"/>
    <xf numFmtId="167" fontId="10" fillId="0" borderId="0" applyFont="0" applyFill="0" applyBorder="0" applyAlignment="0" applyProtection="0"/>
    <xf numFmtId="179" fontId="10" fillId="0" borderId="0" applyFont="0" applyFill="0" applyBorder="0" applyAlignment="0" applyProtection="0"/>
    <xf numFmtId="180" fontId="10" fillId="0" borderId="0" applyFont="0" applyFill="0" applyBorder="0" applyAlignment="0" applyProtection="0"/>
    <xf numFmtId="165" fontId="20" fillId="0" borderId="0" applyFont="0" applyFill="0" applyBorder="0" applyAlignment="0" applyProtection="0"/>
    <xf numFmtId="167" fontId="20" fillId="0" borderId="0" applyFont="0" applyFill="0" applyBorder="0" applyAlignment="0" applyProtection="0"/>
    <xf numFmtId="164" fontId="20" fillId="0" borderId="0" applyFont="0" applyFill="0" applyBorder="0" applyAlignment="0" applyProtection="0"/>
    <xf numFmtId="166" fontId="20" fillId="0" borderId="0" applyFont="0" applyFill="0" applyBorder="0" applyAlignment="0" applyProtection="0"/>
    <xf numFmtId="0" fontId="21" fillId="0" borderId="0"/>
    <xf numFmtId="0" fontId="21" fillId="0" borderId="0"/>
  </cellStyleXfs>
  <cellXfs count="197">
    <xf numFmtId="0" fontId="0" fillId="0" borderId="0" xfId="0"/>
    <xf numFmtId="0" fontId="2" fillId="0" borderId="0" xfId="0" applyFont="1" applyFill="1" applyAlignment="1"/>
    <xf numFmtId="0" fontId="3" fillId="0" borderId="0" xfId="0" applyNumberFormat="1" applyFont="1" applyFill="1" applyAlignment="1">
      <alignment horizontal="centerContinuous"/>
    </xf>
    <xf numFmtId="168" fontId="3" fillId="0" borderId="0" xfId="0" applyNumberFormat="1" applyFont="1" applyFill="1" applyAlignment="1">
      <alignment horizontal="centerContinuous"/>
    </xf>
    <xf numFmtId="168" fontId="3" fillId="0" borderId="0" xfId="0" applyNumberFormat="1" applyFont="1" applyFill="1" applyAlignment="1">
      <alignment horizontal="left"/>
    </xf>
    <xf numFmtId="168" fontId="3" fillId="0" borderId="0" xfId="0" quotePrefix="1" applyNumberFormat="1" applyFont="1" applyFill="1" applyAlignment="1">
      <alignment horizontal="centerContinuous"/>
    </xf>
    <xf numFmtId="37" fontId="3" fillId="0" borderId="0" xfId="0" applyNumberFormat="1" applyFont="1" applyFill="1" applyAlignment="1">
      <alignment horizontal="right"/>
    </xf>
    <xf numFmtId="168" fontId="3" fillId="0" borderId="0" xfId="0" applyNumberFormat="1" applyFont="1" applyFill="1" applyAlignment="1"/>
    <xf numFmtId="0" fontId="3" fillId="0" borderId="0" xfId="0" applyNumberFormat="1" applyFont="1" applyFill="1" applyAlignment="1"/>
    <xf numFmtId="0" fontId="4" fillId="0" borderId="0" xfId="0" applyNumberFormat="1" applyFont="1" applyFill="1" applyAlignment="1">
      <alignment horizontal="center"/>
    </xf>
    <xf numFmtId="168" fontId="4" fillId="0" borderId="0" xfId="0" applyNumberFormat="1" applyFont="1" applyFill="1" applyAlignment="1">
      <alignment horizontal="right"/>
    </xf>
    <xf numFmtId="49" fontId="4" fillId="0" borderId="0" xfId="0" quotePrefix="1" applyNumberFormat="1" applyFont="1" applyFill="1" applyBorder="1" applyAlignment="1">
      <alignment horizontal="center"/>
    </xf>
    <xf numFmtId="49" fontId="4" fillId="0" borderId="0" xfId="0" applyNumberFormat="1" applyFont="1" applyFill="1" applyBorder="1" applyAlignment="1">
      <alignment horizontal="center"/>
    </xf>
    <xf numFmtId="0" fontId="2" fillId="0" borderId="0" xfId="0" applyNumberFormat="1" applyFont="1" applyFill="1" applyAlignment="1"/>
    <xf numFmtId="0" fontId="5" fillId="0" borderId="0" xfId="0" applyNumberFormat="1" applyFont="1" applyFill="1" applyAlignment="1">
      <alignment horizontal="center"/>
    </xf>
    <xf numFmtId="41" fontId="3" fillId="0" borderId="0" xfId="2" applyNumberFormat="1" applyFont="1" applyFill="1" applyBorder="1"/>
    <xf numFmtId="0" fontId="3" fillId="0" borderId="0" xfId="2" applyNumberFormat="1" applyFont="1" applyFill="1"/>
    <xf numFmtId="168" fontId="5" fillId="0" borderId="0" xfId="0" applyNumberFormat="1" applyFont="1" applyFill="1" applyBorder="1" applyAlignment="1">
      <alignment horizontal="center"/>
    </xf>
    <xf numFmtId="41" fontId="3" fillId="0" borderId="0" xfId="2" applyNumberFormat="1" applyFont="1" applyFill="1"/>
    <xf numFmtId="0" fontId="3" fillId="0" borderId="0" xfId="0" quotePrefix="1" applyNumberFormat="1" applyFont="1" applyFill="1" applyAlignment="1">
      <alignment horizontal="left"/>
    </xf>
    <xf numFmtId="41" fontId="3" fillId="0" borderId="1" xfId="0" applyNumberFormat="1" applyFont="1" applyFill="1" applyBorder="1" applyAlignment="1">
      <alignment horizontal="right"/>
    </xf>
    <xf numFmtId="41" fontId="3" fillId="0" borderId="0" xfId="0" applyNumberFormat="1" applyFont="1" applyFill="1" applyAlignment="1">
      <alignment horizontal="right"/>
    </xf>
    <xf numFmtId="0" fontId="3" fillId="0" borderId="0" xfId="0" applyNumberFormat="1" applyFont="1" applyFill="1" applyAlignment="1">
      <alignment horizontal="left"/>
    </xf>
    <xf numFmtId="41" fontId="3" fillId="0" borderId="2" xfId="0" applyNumberFormat="1" applyFont="1" applyFill="1" applyBorder="1" applyAlignment="1">
      <alignment horizontal="right"/>
    </xf>
    <xf numFmtId="41" fontId="3" fillId="0" borderId="0" xfId="0" applyNumberFormat="1" applyFont="1" applyFill="1" applyBorder="1" applyAlignment="1">
      <alignment horizontal="right"/>
    </xf>
    <xf numFmtId="37" fontId="3" fillId="0" borderId="0" xfId="0" applyNumberFormat="1" applyFont="1" applyFill="1" applyAlignment="1">
      <alignment vertical="center"/>
    </xf>
    <xf numFmtId="37" fontId="2" fillId="0" borderId="0" xfId="0" applyNumberFormat="1" applyFont="1" applyFill="1" applyAlignment="1">
      <alignment horizontal="left" vertical="center"/>
    </xf>
    <xf numFmtId="0" fontId="3" fillId="0" borderId="0" xfId="0" applyNumberFormat="1" applyFont="1" applyFill="1" applyBorder="1" applyAlignment="1">
      <alignment horizontal="center"/>
    </xf>
    <xf numFmtId="0" fontId="7" fillId="0" borderId="0" xfId="0" applyFont="1" applyFill="1" applyAlignment="1">
      <alignment vertical="top"/>
    </xf>
    <xf numFmtId="41" fontId="3" fillId="0" borderId="1" xfId="0" applyNumberFormat="1" applyFont="1" applyFill="1" applyBorder="1" applyAlignment="1">
      <alignment horizontal="center"/>
    </xf>
    <xf numFmtId="41" fontId="3" fillId="0" borderId="0" xfId="0" applyNumberFormat="1" applyFont="1" applyFill="1" applyBorder="1" applyAlignment="1">
      <alignment horizontal="center"/>
    </xf>
    <xf numFmtId="41" fontId="3" fillId="0" borderId="3" xfId="2" applyNumberFormat="1" applyFont="1" applyFill="1" applyBorder="1"/>
    <xf numFmtId="41" fontId="3" fillId="0" borderId="4" xfId="0" applyNumberFormat="1" applyFont="1" applyFill="1" applyBorder="1" applyAlignment="1">
      <alignment horizontal="right"/>
    </xf>
    <xf numFmtId="41" fontId="3" fillId="0" borderId="3" xfId="0" applyNumberFormat="1" applyFont="1" applyFill="1" applyBorder="1" applyAlignment="1">
      <alignment horizontal="right"/>
    </xf>
    <xf numFmtId="38" fontId="2" fillId="0" borderId="0" xfId="0" applyNumberFormat="1" applyFont="1" applyFill="1" applyAlignment="1">
      <alignment vertical="top"/>
    </xf>
    <xf numFmtId="0" fontId="3" fillId="0" borderId="0" xfId="0" quotePrefix="1" applyNumberFormat="1" applyFont="1" applyFill="1" applyAlignment="1">
      <alignment horizontal="center"/>
    </xf>
    <xf numFmtId="41" fontId="3" fillId="0" borderId="0" xfId="0" applyNumberFormat="1" applyFont="1" applyFill="1" applyAlignment="1"/>
    <xf numFmtId="0" fontId="3" fillId="0" borderId="5" xfId="0" applyNumberFormat="1" applyFont="1" applyFill="1" applyBorder="1" applyAlignment="1"/>
    <xf numFmtId="0" fontId="3" fillId="0" borderId="0" xfId="0" applyNumberFormat="1" applyFont="1" applyFill="1" applyBorder="1" applyAlignment="1"/>
    <xf numFmtId="168" fontId="3" fillId="0" borderId="0" xfId="0" applyNumberFormat="1" applyFont="1" applyFill="1" applyBorder="1" applyAlignment="1"/>
    <xf numFmtId="168" fontId="3" fillId="0" borderId="0" xfId="0" applyNumberFormat="1" applyFont="1" applyFill="1" applyBorder="1" applyAlignment="1">
      <alignment horizontal="center"/>
    </xf>
    <xf numFmtId="41" fontId="3" fillId="0" borderId="0" xfId="4" applyNumberFormat="1" applyFont="1" applyFill="1" applyBorder="1" applyAlignment="1">
      <alignment horizontal="right"/>
    </xf>
    <xf numFmtId="168" fontId="3" fillId="0" borderId="2" xfId="0" applyNumberFormat="1" applyFont="1" applyFill="1" applyBorder="1" applyAlignment="1"/>
    <xf numFmtId="0" fontId="2" fillId="0" borderId="0" xfId="0" quotePrefix="1" applyNumberFormat="1" applyFont="1" applyFill="1" applyAlignment="1">
      <alignment horizontal="left"/>
    </xf>
    <xf numFmtId="41" fontId="3" fillId="0" borderId="0" xfId="2" applyNumberFormat="1" applyFont="1" applyFill="1" applyBorder="1" applyAlignment="1"/>
    <xf numFmtId="41" fontId="3" fillId="0" borderId="0" xfId="2" applyNumberFormat="1" applyFont="1" applyFill="1" applyBorder="1" applyAlignment="1">
      <alignment horizontal="center"/>
    </xf>
    <xf numFmtId="41" fontId="3" fillId="0" borderId="4" xfId="0" applyNumberFormat="1" applyFont="1" applyFill="1" applyBorder="1" applyAlignment="1"/>
    <xf numFmtId="41" fontId="5" fillId="0" borderId="0" xfId="0" applyNumberFormat="1" applyFont="1" applyFill="1" applyAlignment="1">
      <alignment horizontal="right"/>
    </xf>
    <xf numFmtId="41" fontId="3" fillId="0" borderId="0" xfId="6" applyNumberFormat="1" applyFont="1" applyFill="1" applyBorder="1" applyAlignment="1">
      <alignment horizontal="right"/>
    </xf>
    <xf numFmtId="41" fontId="3" fillId="0" borderId="0" xfId="6" applyNumberFormat="1" applyFont="1" applyFill="1" applyAlignment="1">
      <alignment horizontal="right"/>
    </xf>
    <xf numFmtId="41" fontId="3" fillId="0" borderId="1" xfId="6" applyNumberFormat="1" applyFont="1" applyFill="1" applyBorder="1" applyAlignment="1">
      <alignment horizontal="right"/>
    </xf>
    <xf numFmtId="37" fontId="3" fillId="0" borderId="0" xfId="0" applyNumberFormat="1" applyFont="1" applyFill="1" applyAlignment="1"/>
    <xf numFmtId="37" fontId="3" fillId="0" borderId="0" xfId="0" applyNumberFormat="1" applyFont="1" applyFill="1" applyBorder="1" applyAlignment="1"/>
    <xf numFmtId="0" fontId="2" fillId="0" borderId="0" xfId="0" applyNumberFormat="1" applyFont="1" applyFill="1" applyAlignment="1">
      <alignment horizontal="left"/>
    </xf>
    <xf numFmtId="0" fontId="2" fillId="0" borderId="0" xfId="3" applyNumberFormat="1" applyFont="1" applyFill="1" applyBorder="1" applyAlignment="1"/>
    <xf numFmtId="0" fontId="3" fillId="0" borderId="0" xfId="3" applyNumberFormat="1" applyFont="1" applyFill="1" applyBorder="1" applyAlignment="1">
      <alignment horizontal="right"/>
    </xf>
    <xf numFmtId="168" fontId="3" fillId="0" borderId="0" xfId="0" applyNumberFormat="1" applyFont="1" applyFill="1" applyBorder="1" applyAlignment="1">
      <alignment horizontal="centerContinuous"/>
    </xf>
    <xf numFmtId="0" fontId="4" fillId="0" borderId="0" xfId="0" applyNumberFormat="1" applyFont="1" applyFill="1" applyAlignment="1">
      <alignment horizontal="left"/>
    </xf>
    <xf numFmtId="41" fontId="3" fillId="0" borderId="0" xfId="2" quotePrefix="1" applyNumberFormat="1" applyFont="1" applyFill="1" applyBorder="1" applyAlignment="1">
      <alignment horizontal="center"/>
    </xf>
    <xf numFmtId="41" fontId="3" fillId="0" borderId="0" xfId="0" applyNumberFormat="1" applyFont="1" applyFill="1" applyAlignment="1">
      <alignment horizontal="center"/>
    </xf>
    <xf numFmtId="43" fontId="3" fillId="0" borderId="0" xfId="0" applyNumberFormat="1" applyFont="1" applyFill="1" applyAlignment="1"/>
    <xf numFmtId="37" fontId="2" fillId="0" borderId="0" xfId="0" applyNumberFormat="1" applyFont="1" applyFill="1" applyAlignment="1"/>
    <xf numFmtId="41" fontId="3" fillId="0" borderId="3" xfId="2" applyNumberFormat="1" applyFont="1" applyFill="1" applyBorder="1" applyAlignment="1"/>
    <xf numFmtId="41" fontId="3" fillId="0" borderId="3" xfId="0" applyNumberFormat="1" applyFont="1" applyFill="1" applyBorder="1" applyAlignment="1"/>
    <xf numFmtId="41" fontId="3" fillId="0" borderId="3" xfId="0" applyNumberFormat="1" applyFont="1" applyFill="1" applyBorder="1" applyAlignment="1">
      <alignment horizontal="center"/>
    </xf>
    <xf numFmtId="37" fontId="5" fillId="0" borderId="0" xfId="0" applyNumberFormat="1" applyFont="1" applyFill="1" applyAlignment="1">
      <alignment horizontal="center"/>
    </xf>
    <xf numFmtId="0" fontId="3" fillId="0" borderId="0" xfId="0" applyFont="1" applyFill="1" applyAlignment="1"/>
    <xf numFmtId="41" fontId="5" fillId="0" borderId="0" xfId="0" applyNumberFormat="1" applyFont="1" applyFill="1" applyAlignment="1">
      <alignment horizontal="center"/>
    </xf>
    <xf numFmtId="41" fontId="3" fillId="0" borderId="0" xfId="0" applyNumberFormat="1" applyFont="1" applyFill="1" applyBorder="1" applyAlignment="1"/>
    <xf numFmtId="41" fontId="3" fillId="0" borderId="0" xfId="1" applyNumberFormat="1" applyFont="1" applyFill="1" applyBorder="1" applyAlignment="1">
      <alignment horizontal="right"/>
    </xf>
    <xf numFmtId="37" fontId="3" fillId="0" borderId="0" xfId="0" applyNumberFormat="1" applyFont="1" applyFill="1" applyAlignment="1">
      <alignment horizontal="centerContinuous"/>
    </xf>
    <xf numFmtId="37" fontId="5" fillId="0" borderId="0" xfId="0" applyNumberFormat="1" applyFont="1" applyFill="1" applyAlignment="1">
      <alignment horizontal="centerContinuous"/>
    </xf>
    <xf numFmtId="38" fontId="3" fillId="0" borderId="0" xfId="0" applyNumberFormat="1" applyFont="1" applyFill="1" applyAlignment="1">
      <alignment horizontal="centerContinuous"/>
    </xf>
    <xf numFmtId="168" fontId="3" fillId="0" borderId="0" xfId="1" applyNumberFormat="1" applyFont="1" applyFill="1" applyAlignment="1">
      <alignment horizontal="centerContinuous"/>
    </xf>
    <xf numFmtId="37" fontId="2" fillId="0" borderId="0" xfId="0" applyNumberFormat="1" applyFont="1" applyFill="1" applyAlignment="1">
      <alignment horizontal="left"/>
    </xf>
    <xf numFmtId="0" fontId="22" fillId="0" borderId="0" xfId="0" applyFont="1" applyFill="1" applyAlignment="1"/>
    <xf numFmtId="38" fontId="3" fillId="0" borderId="0" xfId="0" applyNumberFormat="1" applyFont="1" applyFill="1" applyAlignment="1"/>
    <xf numFmtId="168" fontId="3" fillId="0" borderId="0" xfId="1" applyNumberFormat="1" applyFont="1" applyFill="1" applyAlignment="1"/>
    <xf numFmtId="0" fontId="7" fillId="0" borderId="0" xfId="0" applyFont="1" applyFill="1" applyAlignment="1"/>
    <xf numFmtId="41" fontId="3" fillId="0" borderId="0" xfId="6" applyNumberFormat="1" applyFont="1" applyFill="1" applyAlignment="1"/>
    <xf numFmtId="41" fontId="3" fillId="0" borderId="3" xfId="6" applyNumberFormat="1" applyFont="1" applyFill="1" applyBorder="1" applyAlignment="1">
      <alignment horizontal="right"/>
    </xf>
    <xf numFmtId="41" fontId="3" fillId="0" borderId="6" xfId="6" applyNumberFormat="1" applyFont="1" applyFill="1" applyBorder="1" applyAlignment="1">
      <alignment horizontal="right"/>
    </xf>
    <xf numFmtId="38" fontId="3" fillId="0" borderId="0" xfId="0" applyNumberFormat="1" applyFont="1" applyFill="1" applyAlignment="1">
      <alignment horizontal="right"/>
    </xf>
    <xf numFmtId="41" fontId="3" fillId="0" borderId="0" xfId="6" applyNumberFormat="1" applyFont="1" applyFill="1" applyAlignment="1">
      <alignment horizontal="center"/>
    </xf>
    <xf numFmtId="41" fontId="3" fillId="0" borderId="4" xfId="6" applyNumberFormat="1" applyFont="1" applyFill="1" applyBorder="1" applyAlignment="1">
      <alignment horizontal="right"/>
    </xf>
    <xf numFmtId="43" fontId="3" fillId="0" borderId="0" xfId="1" applyFont="1" applyFill="1" applyBorder="1" applyAlignment="1">
      <alignment horizontal="right"/>
    </xf>
    <xf numFmtId="38" fontId="3" fillId="0" borderId="0" xfId="0" applyNumberFormat="1" applyFont="1" applyFill="1" applyBorder="1" applyAlignment="1"/>
    <xf numFmtId="168" fontId="3" fillId="0" borderId="0" xfId="1" applyNumberFormat="1" applyFont="1" applyFill="1" applyBorder="1" applyAlignment="1"/>
    <xf numFmtId="38" fontId="3" fillId="0" borderId="0" xfId="0" applyNumberFormat="1" applyFont="1" applyFill="1" applyBorder="1" applyAlignment="1">
      <alignment vertical="top"/>
    </xf>
    <xf numFmtId="0" fontId="3" fillId="0" borderId="0" xfId="0" applyNumberFormat="1" applyFont="1" applyFill="1" applyBorder="1" applyAlignment="1">
      <alignment horizontal="left"/>
    </xf>
    <xf numFmtId="0" fontId="5" fillId="0" borderId="0" xfId="0" applyNumberFormat="1" applyFont="1" applyFill="1" applyBorder="1" applyAlignment="1">
      <alignment horizontal="center"/>
    </xf>
    <xf numFmtId="15" fontId="3" fillId="0" borderId="0" xfId="2" quotePrefix="1" applyNumberFormat="1" applyFont="1" applyFill="1" applyBorder="1" applyAlignment="1">
      <alignment horizontal="center" wrapText="1"/>
    </xf>
    <xf numFmtId="0" fontId="4" fillId="0" borderId="0" xfId="4" applyNumberFormat="1" applyFont="1" applyFill="1" applyBorder="1" applyAlignment="1">
      <alignment horizontal="center"/>
    </xf>
    <xf numFmtId="37" fontId="5" fillId="0" borderId="0" xfId="60" applyNumberFormat="1" applyFont="1" applyFill="1" applyAlignment="1">
      <alignment horizontal="center"/>
    </xf>
    <xf numFmtId="41" fontId="3" fillId="0" borderId="1" xfId="0" applyNumberFormat="1" applyFont="1" applyFill="1" applyBorder="1" applyAlignment="1"/>
    <xf numFmtId="0" fontId="5" fillId="0" borderId="0" xfId="0" applyNumberFormat="1" applyFont="1" applyFill="1" applyAlignment="1"/>
    <xf numFmtId="0" fontId="2" fillId="0" borderId="0" xfId="0" applyNumberFormat="1" applyFont="1" applyFill="1" applyBorder="1" applyAlignment="1"/>
    <xf numFmtId="37" fontId="23" fillId="0" borderId="0" xfId="0" applyNumberFormat="1" applyFont="1" applyFill="1" applyAlignment="1"/>
    <xf numFmtId="41" fontId="23" fillId="0" borderId="0" xfId="0" applyNumberFormat="1" applyFont="1" applyFill="1" applyAlignment="1">
      <alignment horizontal="center"/>
    </xf>
    <xf numFmtId="41" fontId="23" fillId="0" borderId="0" xfId="0" applyNumberFormat="1" applyFont="1" applyFill="1" applyAlignment="1"/>
    <xf numFmtId="37" fontId="4" fillId="0" borderId="0" xfId="60" applyNumberFormat="1" applyFont="1" applyFill="1" applyAlignment="1">
      <alignment horizontal="center"/>
    </xf>
    <xf numFmtId="15" fontId="4" fillId="0" borderId="6" xfId="2" quotePrefix="1" applyNumberFormat="1" applyFont="1" applyFill="1" applyBorder="1" applyAlignment="1">
      <alignment horizontal="center" wrapText="1"/>
    </xf>
    <xf numFmtId="41" fontId="4" fillId="0" borderId="0" xfId="2" quotePrefix="1" applyNumberFormat="1" applyFont="1" applyFill="1" applyBorder="1" applyAlignment="1">
      <alignment horizontal="center"/>
    </xf>
    <xf numFmtId="41" fontId="4" fillId="0" borderId="0" xfId="2" applyNumberFormat="1" applyFont="1" applyFill="1" applyBorder="1" applyAlignment="1">
      <alignment horizontal="center"/>
    </xf>
    <xf numFmtId="168" fontId="4" fillId="0" borderId="0" xfId="0" applyNumberFormat="1" applyFont="1" applyFill="1" applyAlignment="1"/>
    <xf numFmtId="168" fontId="4" fillId="0" borderId="0" xfId="0" applyNumberFormat="1" applyFont="1" applyFill="1" applyBorder="1" applyAlignment="1"/>
    <xf numFmtId="37" fontId="3" fillId="0" borderId="0" xfId="60" applyNumberFormat="1" applyFont="1" applyFill="1" applyAlignment="1"/>
    <xf numFmtId="37" fontId="2" fillId="0" borderId="0" xfId="60" applyNumberFormat="1" applyFont="1" applyFill="1" applyAlignment="1">
      <alignment horizontal="left"/>
    </xf>
    <xf numFmtId="37" fontId="3" fillId="0" borderId="0" xfId="60" applyNumberFormat="1" applyFont="1" applyFill="1" applyAlignment="1">
      <alignment horizontal="left"/>
    </xf>
    <xf numFmtId="37" fontId="3" fillId="0" borderId="0" xfId="60" applyNumberFormat="1" applyFont="1" applyFill="1" applyBorder="1" applyAlignment="1">
      <alignment horizontal="left"/>
    </xf>
    <xf numFmtId="0" fontId="3" fillId="0" borderId="0" xfId="0" applyFont="1" applyFill="1"/>
    <xf numFmtId="41" fontId="3" fillId="0" borderId="0" xfId="0" applyNumberFormat="1" applyFont="1" applyFill="1"/>
    <xf numFmtId="168" fontId="3" fillId="0" borderId="0" xfId="0" applyNumberFormat="1" applyFont="1" applyFill="1" applyAlignment="1">
      <alignment horizontal="center"/>
    </xf>
    <xf numFmtId="41" fontId="3" fillId="0" borderId="0" xfId="5" applyNumberFormat="1" applyFont="1" applyFill="1" applyAlignment="1">
      <alignment horizontal="right"/>
    </xf>
    <xf numFmtId="41" fontId="3" fillId="0" borderId="3" xfId="2" quotePrefix="1" applyNumberFormat="1" applyFont="1" applyFill="1" applyBorder="1" applyAlignment="1">
      <alignment horizontal="center" wrapText="1"/>
    </xf>
    <xf numFmtId="41" fontId="3" fillId="0" borderId="0" xfId="2" applyNumberFormat="1" applyFont="1" applyFill="1" applyAlignment="1"/>
    <xf numFmtId="41" fontId="3" fillId="0" borderId="0" xfId="0" applyNumberFormat="1" applyFont="1" applyAlignment="1">
      <alignment horizontal="right"/>
    </xf>
    <xf numFmtId="37" fontId="2" fillId="0" borderId="0" xfId="4" quotePrefix="1" applyNumberFormat="1" applyFont="1" applyFill="1" applyAlignment="1"/>
    <xf numFmtId="37" fontId="2" fillId="0" borderId="0" xfId="4" applyNumberFormat="1" applyFont="1" applyFill="1" applyAlignment="1"/>
    <xf numFmtId="168" fontId="3" fillId="0" borderId="0" xfId="4" applyNumberFormat="1" applyFont="1" applyFill="1" applyAlignment="1"/>
    <xf numFmtId="168" fontId="3" fillId="0" borderId="0" xfId="4" applyNumberFormat="1" applyFont="1" applyFill="1" applyAlignment="1">
      <alignment horizontal="right"/>
    </xf>
    <xf numFmtId="168" fontId="3" fillId="0" borderId="0" xfId="4" applyNumberFormat="1" applyFont="1" applyFill="1" applyAlignment="1">
      <alignment horizontal="center"/>
    </xf>
    <xf numFmtId="0" fontId="4" fillId="0" borderId="0" xfId="4" applyNumberFormat="1" applyFont="1" applyFill="1" applyAlignment="1">
      <alignment horizontal="center"/>
    </xf>
    <xf numFmtId="0" fontId="3" fillId="0" borderId="0" xfId="0" applyFont="1" applyFill="1" applyBorder="1" applyAlignment="1">
      <alignment horizontal="center"/>
    </xf>
    <xf numFmtId="0" fontId="2" fillId="0" borderId="0" xfId="2" applyNumberFormat="1" applyFont="1" applyFill="1" applyBorder="1"/>
    <xf numFmtId="41" fontId="3" fillId="0" borderId="0" xfId="4" applyNumberFormat="1" applyFont="1" applyFill="1" applyBorder="1" applyAlignment="1">
      <alignment horizontal="center"/>
    </xf>
    <xf numFmtId="41" fontId="3" fillId="0" borderId="0" xfId="4" applyNumberFormat="1" applyFont="1" applyFill="1" applyAlignment="1">
      <alignment horizontal="center"/>
    </xf>
    <xf numFmtId="0" fontId="3" fillId="0" borderId="0" xfId="2" applyNumberFormat="1" applyFont="1" applyFill="1" applyBorder="1"/>
    <xf numFmtId="41" fontId="3" fillId="0" borderId="3" xfId="4" applyNumberFormat="1" applyFont="1" applyFill="1" applyBorder="1" applyAlignment="1">
      <alignment horizontal="center"/>
    </xf>
    <xf numFmtId="0" fontId="2" fillId="0" borderId="0" xfId="2" applyNumberFormat="1" applyFont="1" applyFill="1"/>
    <xf numFmtId="41" fontId="3" fillId="0" borderId="2" xfId="4" applyNumberFormat="1" applyFont="1" applyFill="1" applyBorder="1" applyAlignment="1">
      <alignment horizontal="center"/>
    </xf>
    <xf numFmtId="0" fontId="5" fillId="0" borderId="0" xfId="4" applyNumberFormat="1" applyFont="1" applyFill="1" applyAlignment="1">
      <alignment horizontal="center"/>
    </xf>
    <xf numFmtId="41" fontId="3" fillId="0" borderId="0" xfId="0" applyNumberFormat="1" applyFont="1" applyAlignment="1">
      <alignment horizontal="center"/>
    </xf>
    <xf numFmtId="41" fontId="3" fillId="0" borderId="1" xfId="0" applyNumberFormat="1" applyFont="1" applyBorder="1" applyAlignment="1">
      <alignment horizontal="center"/>
    </xf>
    <xf numFmtId="41" fontId="3" fillId="0" borderId="3" xfId="0" applyNumberFormat="1" applyFont="1" applyBorder="1" applyAlignment="1">
      <alignment horizontal="center"/>
    </xf>
    <xf numFmtId="41" fontId="3" fillId="0" borderId="6" xfId="0" applyNumberFormat="1" applyFont="1" applyBorder="1" applyAlignment="1">
      <alignment horizontal="center"/>
    </xf>
    <xf numFmtId="41" fontId="3" fillId="0" borderId="2" xfId="0" applyNumberFormat="1" applyFont="1" applyBorder="1" applyAlignment="1">
      <alignment horizontal="center"/>
    </xf>
    <xf numFmtId="41" fontId="3" fillId="0" borderId="0" xfId="0" applyNumberFormat="1" applyFont="1" applyAlignment="1"/>
    <xf numFmtId="41" fontId="3" fillId="0" borderId="0" xfId="2" applyNumberFormat="1" applyFont="1" applyAlignment="1"/>
    <xf numFmtId="41" fontId="3" fillId="0" borderId="3" xfId="0" applyNumberFormat="1" applyFont="1" applyBorder="1" applyAlignment="1"/>
    <xf numFmtId="41" fontId="3" fillId="0" borderId="3" xfId="2" applyNumberFormat="1" applyFont="1" applyBorder="1" applyAlignment="1"/>
    <xf numFmtId="168" fontId="3" fillId="0" borderId="3" xfId="0" applyNumberFormat="1" applyFont="1" applyFill="1" applyBorder="1" applyAlignment="1">
      <alignment horizontal="center"/>
    </xf>
    <xf numFmtId="168" fontId="3" fillId="0" borderId="3" xfId="4" applyNumberFormat="1" applyFont="1" applyFill="1" applyBorder="1" applyAlignment="1">
      <alignment horizontal="center"/>
    </xf>
    <xf numFmtId="168" fontId="3" fillId="0" borderId="0" xfId="4" applyNumberFormat="1" applyFont="1" applyFill="1" applyBorder="1" applyAlignment="1">
      <alignment horizontal="center"/>
    </xf>
    <xf numFmtId="168" fontId="3" fillId="0" borderId="0" xfId="4" applyNumberFormat="1" applyFont="1" applyAlignment="1">
      <alignment horizontal="center"/>
    </xf>
    <xf numFmtId="168" fontId="3" fillId="0" borderId="3" xfId="4" applyNumberFormat="1" applyFont="1" applyBorder="1" applyAlignment="1">
      <alignment horizontal="center"/>
    </xf>
    <xf numFmtId="41" fontId="3" fillId="0" borderId="0" xfId="4" applyNumberFormat="1" applyFont="1" applyAlignment="1">
      <alignment horizontal="center"/>
    </xf>
    <xf numFmtId="41" fontId="3" fillId="0" borderId="0" xfId="2" applyNumberFormat="1" applyFont="1"/>
    <xf numFmtId="41" fontId="3" fillId="0" borderId="3" xfId="2" applyNumberFormat="1" applyFont="1" applyBorder="1"/>
    <xf numFmtId="41" fontId="3" fillId="0" borderId="2" xfId="4" applyNumberFormat="1" applyFont="1" applyBorder="1" applyAlignment="1">
      <alignment horizontal="center"/>
    </xf>
    <xf numFmtId="0" fontId="5" fillId="0" borderId="0" xfId="4" applyNumberFormat="1" applyFont="1" applyFill="1" applyBorder="1" applyAlignment="1">
      <alignment horizontal="center"/>
    </xf>
    <xf numFmtId="41" fontId="3" fillId="0" borderId="0" xfId="2" applyNumberFormat="1" applyFont="1" applyBorder="1"/>
    <xf numFmtId="41" fontId="3" fillId="0" borderId="0" xfId="4" applyNumberFormat="1" applyFont="1" applyBorder="1" applyAlignment="1">
      <alignment horizontal="center"/>
    </xf>
    <xf numFmtId="168" fontId="3" fillId="0" borderId="0" xfId="4" applyNumberFormat="1" applyFont="1" applyFill="1" applyBorder="1" applyAlignment="1"/>
    <xf numFmtId="181" fontId="3" fillId="0" borderId="0" xfId="0" applyNumberFormat="1" applyFont="1" applyFill="1" applyAlignment="1"/>
    <xf numFmtId="168" fontId="3" fillId="0" borderId="3" xfId="0" applyNumberFormat="1" applyFont="1" applyFill="1" applyBorder="1" applyAlignment="1">
      <alignment horizontal="center"/>
    </xf>
    <xf numFmtId="168" fontId="3" fillId="0" borderId="3" xfId="4" applyNumberFormat="1" applyFont="1" applyFill="1" applyBorder="1" applyAlignment="1">
      <alignment horizontal="center"/>
    </xf>
    <xf numFmtId="0" fontId="3" fillId="0" borderId="3" xfId="0" quotePrefix="1" applyFont="1" applyFill="1" applyBorder="1" applyAlignment="1">
      <alignment horizontal="center"/>
    </xf>
    <xf numFmtId="169" fontId="3" fillId="0" borderId="0" xfId="2" applyNumberFormat="1" applyFont="1" applyFill="1" applyBorder="1"/>
    <xf numFmtId="169" fontId="3" fillId="0" borderId="0" xfId="2" applyNumberFormat="1" applyFont="1" applyFill="1" applyBorder="1" applyAlignment="1">
      <alignment horizontal="center"/>
    </xf>
    <xf numFmtId="38" fontId="3" fillId="0" borderId="0" xfId="2" applyNumberFormat="1" applyFont="1" applyFill="1" applyBorder="1"/>
    <xf numFmtId="38" fontId="3" fillId="0" borderId="0" xfId="2" applyNumberFormat="1" applyFont="1" applyFill="1"/>
    <xf numFmtId="41" fontId="3" fillId="0" borderId="3" xfId="2" applyNumberFormat="1" applyFont="1" applyFill="1" applyBorder="1" applyAlignment="1">
      <alignment horizontal="center"/>
    </xf>
    <xf numFmtId="41" fontId="2" fillId="0" borderId="0" xfId="2" applyNumberFormat="1" applyFont="1" applyFill="1" applyBorder="1" applyAlignment="1"/>
    <xf numFmtId="41" fontId="3" fillId="0" borderId="0" xfId="2" applyNumberFormat="1" applyFont="1" applyFill="1" applyBorder="1" applyAlignment="1">
      <alignment horizontal="right"/>
    </xf>
    <xf numFmtId="41" fontId="3" fillId="0" borderId="0" xfId="2" applyNumberFormat="1" applyFont="1" applyAlignment="1">
      <alignment horizontal="center"/>
    </xf>
    <xf numFmtId="41" fontId="3" fillId="0" borderId="0" xfId="2" applyNumberFormat="1" applyFont="1" applyFill="1" applyAlignment="1">
      <alignment horizontal="center"/>
    </xf>
    <xf numFmtId="41" fontId="2" fillId="0" borderId="0" xfId="2" applyNumberFormat="1" applyFont="1" applyFill="1" applyAlignment="1">
      <alignment horizontal="right"/>
    </xf>
    <xf numFmtId="41" fontId="3" fillId="0" borderId="3" xfId="2" applyNumberFormat="1" applyFont="1" applyBorder="1" applyAlignment="1">
      <alignment horizontal="center"/>
    </xf>
    <xf numFmtId="0" fontId="3" fillId="0" borderId="3" xfId="0" applyFont="1" applyFill="1" applyBorder="1" applyAlignment="1">
      <alignment horizontal="center"/>
    </xf>
    <xf numFmtId="49" fontId="5" fillId="0" borderId="0" xfId="2" applyNumberFormat="1" applyFont="1" applyFill="1" applyBorder="1" applyAlignment="1">
      <alignment horizontal="center"/>
    </xf>
    <xf numFmtId="0" fontId="7" fillId="0" borderId="0" xfId="2" applyNumberFormat="1" applyFont="1" applyFill="1" applyBorder="1"/>
    <xf numFmtId="41" fontId="3" fillId="0" borderId="1" xfId="2" applyNumberFormat="1" applyFont="1" applyFill="1" applyBorder="1" applyAlignment="1"/>
    <xf numFmtId="41" fontId="3" fillId="0" borderId="1" xfId="2" applyNumberFormat="1" applyFont="1" applyBorder="1"/>
    <xf numFmtId="41" fontId="3" fillId="0" borderId="4" xfId="2" applyNumberFormat="1" applyFont="1" applyFill="1" applyBorder="1"/>
    <xf numFmtId="41" fontId="3" fillId="0" borderId="4" xfId="2" applyNumberFormat="1" applyFont="1" applyBorder="1"/>
    <xf numFmtId="169" fontId="3" fillId="0" borderId="0" xfId="2" applyNumberFormat="1" applyFont="1"/>
    <xf numFmtId="41" fontId="3" fillId="0" borderId="6" xfId="2" applyNumberFormat="1" applyFont="1" applyFill="1" applyBorder="1" applyAlignment="1"/>
    <xf numFmtId="41" fontId="3" fillId="0" borderId="6" xfId="2" applyNumberFormat="1" applyFont="1" applyBorder="1"/>
    <xf numFmtId="0" fontId="3" fillId="0" borderId="0" xfId="2" applyNumberFormat="1" applyFont="1" applyFill="1" applyAlignment="1">
      <alignment vertical="top"/>
    </xf>
    <xf numFmtId="0" fontId="3" fillId="0" borderId="0" xfId="2" applyNumberFormat="1" applyFont="1" applyFill="1" applyAlignment="1">
      <alignment horizontal="center"/>
    </xf>
    <xf numFmtId="38" fontId="3" fillId="0" borderId="7" xfId="2" applyNumberFormat="1" applyFont="1" applyFill="1" applyBorder="1"/>
    <xf numFmtId="0" fontId="3" fillId="0" borderId="7" xfId="2" applyNumberFormat="1" applyFont="1" applyFill="1" applyBorder="1"/>
    <xf numFmtId="38" fontId="3" fillId="0" borderId="11" xfId="2" applyNumberFormat="1" applyFont="1" applyFill="1" applyBorder="1"/>
    <xf numFmtId="0" fontId="3" fillId="0" borderId="11" xfId="2" applyNumberFormat="1" applyFont="1" applyFill="1" applyBorder="1"/>
    <xf numFmtId="38" fontId="3" fillId="0" borderId="8" xfId="2" applyNumberFormat="1" applyFont="1" applyFill="1" applyBorder="1"/>
    <xf numFmtId="0" fontId="3" fillId="0" borderId="8" xfId="2" applyNumberFormat="1" applyFont="1" applyFill="1" applyBorder="1"/>
    <xf numFmtId="38" fontId="3" fillId="0" borderId="9" xfId="2" applyNumberFormat="1" applyFont="1" applyFill="1" applyBorder="1"/>
    <xf numFmtId="0" fontId="3" fillId="0" borderId="9" xfId="2" applyNumberFormat="1" applyFont="1" applyFill="1" applyBorder="1"/>
    <xf numFmtId="41" fontId="3" fillId="0" borderId="2" xfId="0" applyNumberFormat="1" applyFont="1" applyFill="1" applyBorder="1" applyAlignment="1"/>
    <xf numFmtId="39" fontId="3" fillId="0" borderId="4" xfId="0" applyNumberFormat="1" applyFont="1" applyFill="1" applyBorder="1" applyAlignment="1"/>
    <xf numFmtId="39" fontId="5" fillId="0" borderId="0" xfId="0" applyNumberFormat="1" applyFont="1" applyFill="1" applyAlignment="1">
      <alignment horizontal="center"/>
    </xf>
    <xf numFmtId="39" fontId="4" fillId="0" borderId="0" xfId="0" applyNumberFormat="1" applyFont="1" applyFill="1" applyBorder="1" applyAlignment="1">
      <alignment horizontal="center"/>
    </xf>
    <xf numFmtId="168" fontId="3" fillId="0" borderId="3" xfId="0" applyNumberFormat="1" applyFont="1" applyFill="1" applyBorder="1" applyAlignment="1">
      <alignment horizontal="center"/>
    </xf>
    <xf numFmtId="168" fontId="3" fillId="0" borderId="3" xfId="4" applyNumberFormat="1" applyFont="1" applyFill="1" applyBorder="1" applyAlignment="1">
      <alignment horizontal="center"/>
    </xf>
    <xf numFmtId="168" fontId="3" fillId="0" borderId="0" xfId="4" applyNumberFormat="1" applyFont="1" applyFill="1" applyBorder="1" applyAlignment="1">
      <alignment horizontal="center"/>
    </xf>
    <xf numFmtId="169" fontId="3" fillId="0" borderId="3" xfId="2" applyNumberFormat="1" applyFont="1" applyFill="1" applyBorder="1" applyAlignment="1">
      <alignment horizontal="center"/>
    </xf>
  </cellXfs>
  <cellStyles count="61">
    <cellStyle name=" a specified number of montd" xfId="7" xr:uid="{00000000-0005-0000-0000-000000000000}"/>
    <cellStyle name=" before or after a specified number of montd" xfId="8" xr:uid="{00000000-0005-0000-0000-000001000000}"/>
    <cellStyle name=" between two dateœ" xfId="9" xr:uid="{00000000-0005-0000-0000-000002000000}"/>
    <cellStyle name=" of whole workdays between two dateœ" xfId="10" xr:uid="{00000000-0005-0000-0000-000003000000}"/>
    <cellStyle name="AA FRAME" xfId="11" xr:uid="{00000000-0005-0000-0000-000004000000}"/>
    <cellStyle name="AA HEADING" xfId="12" xr:uid="{00000000-0005-0000-0000-000005000000}"/>
    <cellStyle name="AA INITIALS" xfId="13" xr:uid="{00000000-0005-0000-0000-000006000000}"/>
    <cellStyle name="AA INPUT" xfId="14" xr:uid="{00000000-0005-0000-0000-000007000000}"/>
    <cellStyle name="AA LOCK" xfId="15" xr:uid="{00000000-0005-0000-0000-000008000000}"/>
    <cellStyle name="AA MGR NAME" xfId="16" xr:uid="{00000000-0005-0000-0000-000009000000}"/>
    <cellStyle name="AA NORMAL" xfId="17" xr:uid="{00000000-0005-0000-0000-00000A000000}"/>
    <cellStyle name="AA NUMBER" xfId="18" xr:uid="{00000000-0005-0000-0000-00000B000000}"/>
    <cellStyle name="AA NUMBER2" xfId="19" xr:uid="{00000000-0005-0000-0000-00000C000000}"/>
    <cellStyle name="AA QUESTION" xfId="20" xr:uid="{00000000-0005-0000-0000-00000D000000}"/>
    <cellStyle name="AA SHADE" xfId="21" xr:uid="{00000000-0005-0000-0000-00000E000000}"/>
    <cellStyle name="ber of montd" xfId="22" xr:uid="{00000000-0005-0000-0000-00000F000000}"/>
    <cellStyle name="Comma" xfId="1" builtinId="3"/>
    <cellStyle name="Comma  - Style1" xfId="23" xr:uid="{00000000-0005-0000-0000-000011000000}"/>
    <cellStyle name="Comma  - Style2" xfId="24" xr:uid="{00000000-0005-0000-0000-000012000000}"/>
    <cellStyle name="Comma  - Style3" xfId="25" xr:uid="{00000000-0005-0000-0000-000013000000}"/>
    <cellStyle name="Comma  - Style4" xfId="26" xr:uid="{00000000-0005-0000-0000-000014000000}"/>
    <cellStyle name="Comma  - Style5" xfId="27" xr:uid="{00000000-0005-0000-0000-000015000000}"/>
    <cellStyle name="Comma  - Style6" xfId="28" xr:uid="{00000000-0005-0000-0000-000016000000}"/>
    <cellStyle name="Comma  - Style7" xfId="29" xr:uid="{00000000-0005-0000-0000-000017000000}"/>
    <cellStyle name="Comma  - Style8" xfId="30" xr:uid="{00000000-0005-0000-0000-000018000000}"/>
    <cellStyle name="Comma 2" xfId="5" xr:uid="{00000000-0005-0000-0000-000019000000}"/>
    <cellStyle name="Comma 3" xfId="31" xr:uid="{00000000-0005-0000-0000-00001A000000}"/>
    <cellStyle name="Custom - Style8" xfId="2" xr:uid="{00000000-0005-0000-0000-00001B000000}"/>
    <cellStyle name="Custom - Style8 2" xfId="32" xr:uid="{00000000-0005-0000-0000-00001C000000}"/>
    <cellStyle name="Custom - Style8 3" xfId="33" xr:uid="{00000000-0005-0000-0000-00001D000000}"/>
    <cellStyle name="Custom - Style8_FRs adoption." xfId="34" xr:uid="{00000000-0005-0000-0000-00001E000000}"/>
    <cellStyle name="Date" xfId="35" xr:uid="{00000000-0005-0000-0000-00001F000000}"/>
    <cellStyle name="day of the month before or after" xfId="36" xr:uid="{00000000-0005-0000-0000-000020000000}"/>
    <cellStyle name="Euro" xfId="37" xr:uid="{00000000-0005-0000-0000-000021000000}"/>
    <cellStyle name="Fixed" xfId="38" xr:uid="{00000000-0005-0000-0000-000022000000}"/>
    <cellStyle name="Grey" xfId="39" xr:uid="{00000000-0005-0000-0000-000023000000}"/>
    <cellStyle name="Heading1" xfId="40" xr:uid="{00000000-0005-0000-0000-000024000000}"/>
    <cellStyle name="Heading2" xfId="41" xr:uid="{00000000-0005-0000-0000-000025000000}"/>
    <cellStyle name="Input [yellow]" xfId="42" xr:uid="{00000000-0005-0000-0000-000026000000}"/>
    <cellStyle name="Normal" xfId="0" builtinId="0"/>
    <cellStyle name="Normal - Style1" xfId="43" xr:uid="{00000000-0005-0000-0000-000028000000}"/>
    <cellStyle name="Normal 15" xfId="44" xr:uid="{00000000-0005-0000-0000-000029000000}"/>
    <cellStyle name="Normal 2" xfId="4" xr:uid="{00000000-0005-0000-0000-00002A000000}"/>
    <cellStyle name="Normal_ABC Company" xfId="3" xr:uid="{00000000-0005-0000-0000-00002B000000}"/>
    <cellStyle name="Normal_Samart Corp" xfId="60" xr:uid="{00000000-0005-0000-0000-00002C000000}"/>
    <cellStyle name="Percent [2]" xfId="45" xr:uid="{00000000-0005-0000-0000-00002D000000}"/>
    <cellStyle name="Percent 2" xfId="46" xr:uid="{00000000-0005-0000-0000-00002E000000}"/>
    <cellStyle name="percentage" xfId="47" xr:uid="{00000000-0005-0000-0000-00002F000000}"/>
    <cellStyle name="Style 1" xfId="48" xr:uid="{00000000-0005-0000-0000-000030000000}"/>
    <cellStyle name="þ_x001d_ðK&amp;‚ý»&amp;{ý_x000b__x0008_n_x0008_B_x0009__x0007__x0001__x0001_" xfId="49" xr:uid="{00000000-0005-0000-0000-000031000000}"/>
    <cellStyle name="turns the number of whole workdays between two dateœ" xfId="50" xr:uid="{00000000-0005-0000-0000-000032000000}"/>
    <cellStyle name="Tusental (0)_pldt" xfId="51" xr:uid="{00000000-0005-0000-0000-000033000000}"/>
    <cellStyle name="Tusental_pldt" xfId="52" xr:uid="{00000000-0005-0000-0000-000034000000}"/>
    <cellStyle name="Valuta (0)_pldt" xfId="53" xr:uid="{00000000-0005-0000-0000-000035000000}"/>
    <cellStyle name="Valuta_pldt" xfId="54" xr:uid="{00000000-0005-0000-0000-000036000000}"/>
    <cellStyle name="เครื่องหมายจุลภาค [0]_Excel_MD97DL" xfId="55" xr:uid="{00000000-0005-0000-0000-000037000000}"/>
    <cellStyle name="เครื่องหมายจุลภาค_Excel_MD97DL" xfId="56" xr:uid="{00000000-0005-0000-0000-000038000000}"/>
    <cellStyle name="เครื่องหมายสกุลเงิน [0]_Excel_MD97DL" xfId="57" xr:uid="{00000000-0005-0000-0000-000039000000}"/>
    <cellStyle name="เครื่องหมายสกุลเงิน_Excel_MD97DL" xfId="58" xr:uid="{00000000-0005-0000-0000-00003A000000}"/>
    <cellStyle name="ปกติ_Excel_MD97DL" xfId="59" xr:uid="{00000000-0005-0000-0000-00003B000000}"/>
    <cellStyle name="ปกติ_งบ _ Cash แมวสี่ตัว" xfId="6" xr:uid="{00000000-0005-0000-0000-00003C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xdr:col>
      <xdr:colOff>0</xdr:colOff>
      <xdr:row>27</xdr:row>
      <xdr:rowOff>107</xdr:rowOff>
    </xdr:from>
    <xdr:to>
      <xdr:col>13</xdr:col>
      <xdr:colOff>0</xdr:colOff>
      <xdr:row>27</xdr:row>
      <xdr:rowOff>107</xdr:rowOff>
    </xdr:to>
    <xdr:sp macro="" textlink="">
      <xdr:nvSpPr>
        <xdr:cNvPr id="2" name="Text 42">
          <a:extLst>
            <a:ext uri="{FF2B5EF4-FFF2-40B4-BE49-F238E27FC236}">
              <a16:creationId xmlns:a16="http://schemas.microsoft.com/office/drawing/2014/main" id="{00000000-0008-0000-0400-000002000000}"/>
            </a:ext>
          </a:extLst>
        </xdr:cNvPr>
        <xdr:cNvSpPr txBox="1">
          <a:spLocks noChangeArrowheads="1"/>
        </xdr:cNvSpPr>
      </xdr:nvSpPr>
      <xdr:spPr bwMode="auto">
        <a:xfrm>
          <a:off x="314325" y="10496657"/>
          <a:ext cx="5153025" cy="0"/>
        </a:xfrm>
        <a:prstGeom prst="rect">
          <a:avLst/>
        </a:prstGeom>
        <a:solidFill>
          <a:srgbClr val="FFFFFF"/>
        </a:solidFill>
        <a:ln w="1">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estimated unabsorbed business losses and unutilised capital and investment tax allowances which have not been dealt with in the financial statements are as follows:-</a:t>
          </a:r>
        </a:p>
      </xdr:txBody>
    </xdr:sp>
    <xdr:clientData/>
  </xdr:twoCellAnchor>
  <xdr:twoCellAnchor>
    <xdr:from>
      <xdr:col>0</xdr:col>
      <xdr:colOff>266700</xdr:colOff>
      <xdr:row>27</xdr:row>
      <xdr:rowOff>107</xdr:rowOff>
    </xdr:from>
    <xdr:to>
      <xdr:col>13</xdr:col>
      <xdr:colOff>0</xdr:colOff>
      <xdr:row>27</xdr:row>
      <xdr:rowOff>107</xdr:rowOff>
    </xdr:to>
    <xdr:sp macro="" textlink="">
      <xdr:nvSpPr>
        <xdr:cNvPr id="3" name="Text 101">
          <a:extLst>
            <a:ext uri="{FF2B5EF4-FFF2-40B4-BE49-F238E27FC236}">
              <a16:creationId xmlns:a16="http://schemas.microsoft.com/office/drawing/2014/main" id="{00000000-0008-0000-0400-000003000000}"/>
            </a:ext>
          </a:extLst>
        </xdr:cNvPr>
        <xdr:cNvSpPr txBox="1">
          <a:spLocks noChangeArrowheads="1"/>
        </xdr:cNvSpPr>
      </xdr:nvSpPr>
      <xdr:spPr bwMode="auto">
        <a:xfrm>
          <a:off x="266700" y="10496657"/>
          <a:ext cx="5200650" cy="0"/>
        </a:xfrm>
        <a:prstGeom prst="rect">
          <a:avLst/>
        </a:prstGeom>
        <a:solidFill>
          <a:srgbClr val="FFFFFF"/>
        </a:solidFill>
        <a:ln w="1">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During the year, the Company entered into transactions with certain companies within the Sunway Holdings Incorporated Berhad Group amounting to approximately RM1,410,000 (2001 : RM1,410,000). These companies are deemed to be related to the Company by virtue of Tan Sri Dato' Seri Dr. Cheah Fook Ling's mutual interest and common directorship in both Sunway Holdings Incorporated Berhad and the holding company, Sunway City Berhad. The related party transactions are principally in respect of:-</a:t>
          </a:r>
        </a:p>
        <a:p>
          <a:pPr algn="just" rtl="0">
            <a:defRPr sz="1000"/>
          </a:pPr>
          <a:endParaRPr lang="en-US" sz="1200" b="0" i="0" u="none" strike="noStrike" baseline="0">
            <a:solidFill>
              <a:srgbClr val="000000"/>
            </a:solidFill>
            <a:latin typeface="Times New Roman"/>
            <a:cs typeface="Times New Roman"/>
          </a:endParaRPr>
        </a:p>
      </xdr:txBody>
    </xdr:sp>
    <xdr:clientData/>
  </xdr:twoCellAnchor>
  <xdr:twoCellAnchor>
    <xdr:from>
      <xdr:col>1</xdr:col>
      <xdr:colOff>0</xdr:colOff>
      <xdr:row>27</xdr:row>
      <xdr:rowOff>107</xdr:rowOff>
    </xdr:from>
    <xdr:to>
      <xdr:col>13</xdr:col>
      <xdr:colOff>0</xdr:colOff>
      <xdr:row>27</xdr:row>
      <xdr:rowOff>107</xdr:rowOff>
    </xdr:to>
    <xdr:sp macro="" textlink="">
      <xdr:nvSpPr>
        <xdr:cNvPr id="4" name="Text 111">
          <a:extLst>
            <a:ext uri="{FF2B5EF4-FFF2-40B4-BE49-F238E27FC236}">
              <a16:creationId xmlns:a16="http://schemas.microsoft.com/office/drawing/2014/main" id="{00000000-0008-0000-0400-000004000000}"/>
            </a:ext>
          </a:extLst>
        </xdr:cNvPr>
        <xdr:cNvSpPr txBox="1">
          <a:spLocks noChangeArrowheads="1"/>
        </xdr:cNvSpPr>
      </xdr:nvSpPr>
      <xdr:spPr bwMode="auto">
        <a:xfrm>
          <a:off x="314325" y="10496657"/>
          <a:ext cx="5153025" cy="0"/>
        </a:xfrm>
        <a:prstGeom prst="rect">
          <a:avLst/>
        </a:prstGeom>
        <a:solidFill>
          <a:srgbClr val="FFFFFF"/>
        </a:solidFill>
        <a:ln w="1">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These transactions are undertaken in the normal course of business and at terms mutually agreed by both parties.</a:t>
          </a:r>
        </a:p>
      </xdr:txBody>
    </xdr:sp>
    <xdr:clientData/>
  </xdr:twoCellAnchor>
  <xdr:twoCellAnchor>
    <xdr:from>
      <xdr:col>0</xdr:col>
      <xdr:colOff>304800</xdr:colOff>
      <xdr:row>27</xdr:row>
      <xdr:rowOff>107</xdr:rowOff>
    </xdr:from>
    <xdr:to>
      <xdr:col>13</xdr:col>
      <xdr:colOff>990600</xdr:colOff>
      <xdr:row>27</xdr:row>
      <xdr:rowOff>107</xdr:rowOff>
    </xdr:to>
    <xdr:sp macro="" textlink="">
      <xdr:nvSpPr>
        <xdr:cNvPr id="5" name="Text Box 4">
          <a:extLst>
            <a:ext uri="{FF2B5EF4-FFF2-40B4-BE49-F238E27FC236}">
              <a16:creationId xmlns:a16="http://schemas.microsoft.com/office/drawing/2014/main" id="{00000000-0008-0000-0400-000005000000}"/>
            </a:ext>
          </a:extLst>
        </xdr:cNvPr>
        <xdr:cNvSpPr txBox="1">
          <a:spLocks noChangeArrowheads="1"/>
        </xdr:cNvSpPr>
      </xdr:nvSpPr>
      <xdr:spPr bwMode="auto">
        <a:xfrm>
          <a:off x="304800" y="10496657"/>
          <a:ext cx="61531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Company is a public limited liability company, incorporated and domiciled in Malaysia, and is listed on the Main Board of the Bursa Malaysia Securities Berhad.  The registered office of the Company is located at Lot 1M, 1st Floor, No. 2 Tasik Ampang, Jalan Hulu Kelang, 68000 Ampang, Selangor Darul Ehsan.</a:t>
          </a:r>
        </a:p>
      </xdr:txBody>
    </xdr:sp>
    <xdr:clientData/>
  </xdr:twoCellAnchor>
  <xdr:twoCellAnchor>
    <xdr:from>
      <xdr:col>1</xdr:col>
      <xdr:colOff>0</xdr:colOff>
      <xdr:row>27</xdr:row>
      <xdr:rowOff>107</xdr:rowOff>
    </xdr:from>
    <xdr:to>
      <xdr:col>13</xdr:col>
      <xdr:colOff>9525</xdr:colOff>
      <xdr:row>27</xdr:row>
      <xdr:rowOff>107</xdr:rowOff>
    </xdr:to>
    <xdr:sp macro="" textlink="">
      <xdr:nvSpPr>
        <xdr:cNvPr id="6" name="Text Box 5">
          <a:extLst>
            <a:ext uri="{FF2B5EF4-FFF2-40B4-BE49-F238E27FC236}">
              <a16:creationId xmlns:a16="http://schemas.microsoft.com/office/drawing/2014/main" id="{00000000-0008-0000-0400-000006000000}"/>
            </a:ext>
          </a:extLst>
        </xdr:cNvPr>
        <xdr:cNvSpPr txBox="1">
          <a:spLocks noChangeArrowheads="1"/>
        </xdr:cNvSpPr>
      </xdr:nvSpPr>
      <xdr:spPr bwMode="auto">
        <a:xfrm>
          <a:off x="333375" y="10496657"/>
          <a:ext cx="51435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     </a:t>
          </a:r>
        </a:p>
        <a:p>
          <a:pPr algn="just" rtl="0">
            <a:defRPr sz="1000"/>
          </a:pPr>
          <a:endParaRPr lang="en-US" sz="1200" b="0" i="0" u="none" strike="noStrike" baseline="0">
            <a:solidFill>
              <a:srgbClr val="000000"/>
            </a:solidFill>
            <a:latin typeface="Times New Roman"/>
            <a:cs typeface="Times New Roman"/>
          </a:endParaRPr>
        </a:p>
      </xdr:txBody>
    </xdr:sp>
    <xdr:clientData/>
  </xdr:twoCellAnchor>
  <xdr:twoCellAnchor>
    <xdr:from>
      <xdr:col>1</xdr:col>
      <xdr:colOff>0</xdr:colOff>
      <xdr:row>27</xdr:row>
      <xdr:rowOff>107</xdr:rowOff>
    </xdr:from>
    <xdr:to>
      <xdr:col>13</xdr:col>
      <xdr:colOff>0</xdr:colOff>
      <xdr:row>27</xdr:row>
      <xdr:rowOff>107</xdr:rowOff>
    </xdr:to>
    <xdr:sp macro="" textlink="">
      <xdr:nvSpPr>
        <xdr:cNvPr id="7" name="Text Box 6">
          <a:extLst>
            <a:ext uri="{FF2B5EF4-FFF2-40B4-BE49-F238E27FC236}">
              <a16:creationId xmlns:a16="http://schemas.microsoft.com/office/drawing/2014/main" id="{00000000-0008-0000-0400-000007000000}"/>
            </a:ext>
          </a:extLst>
        </xdr:cNvPr>
        <xdr:cNvSpPr txBox="1">
          <a:spLocks noChangeArrowheads="1"/>
        </xdr:cNvSpPr>
      </xdr:nvSpPr>
      <xdr:spPr bwMode="auto">
        <a:xfrm>
          <a:off x="333375" y="10496657"/>
          <a:ext cx="5133975" cy="0"/>
        </a:xfrm>
        <a:prstGeom prst="rect">
          <a:avLst/>
        </a:prstGeom>
        <a:solidFill>
          <a:srgbClr val="FFFFFF">
            <a:alpha val="50000"/>
          </a:srgbClr>
        </a:solid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Company has a lease on a parcel of land for a period of thirty years from its holding company to develop and engage in the operation of a theme park.</a:t>
          </a:r>
        </a:p>
      </xdr:txBody>
    </xdr:sp>
    <xdr:clientData/>
  </xdr:twoCellAnchor>
  <xdr:twoCellAnchor>
    <xdr:from>
      <xdr:col>1</xdr:col>
      <xdr:colOff>0</xdr:colOff>
      <xdr:row>27</xdr:row>
      <xdr:rowOff>107</xdr:rowOff>
    </xdr:from>
    <xdr:to>
      <xdr:col>13</xdr:col>
      <xdr:colOff>9525</xdr:colOff>
      <xdr:row>27</xdr:row>
      <xdr:rowOff>107</xdr:rowOff>
    </xdr:to>
    <xdr:sp macro="" textlink="">
      <xdr:nvSpPr>
        <xdr:cNvPr id="8" name="Text Box 7">
          <a:extLst>
            <a:ext uri="{FF2B5EF4-FFF2-40B4-BE49-F238E27FC236}">
              <a16:creationId xmlns:a16="http://schemas.microsoft.com/office/drawing/2014/main" id="{00000000-0008-0000-0400-000008000000}"/>
            </a:ext>
          </a:extLst>
        </xdr:cNvPr>
        <xdr:cNvSpPr txBox="1">
          <a:spLocks noChangeArrowheads="1"/>
        </xdr:cNvSpPr>
      </xdr:nvSpPr>
      <xdr:spPr bwMode="auto">
        <a:xfrm>
          <a:off x="333375" y="10496657"/>
          <a:ext cx="5143500" cy="0"/>
        </a:xfrm>
        <a:prstGeom prst="rect">
          <a:avLst/>
        </a:prstGeom>
        <a:solidFill>
          <a:srgbClr val="FFFFFF">
            <a:alpha val="50000"/>
          </a:srgbClr>
        </a:solid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lease will expire on 30 November 2022 and is renewable upon expiry for a further period of thirty years at the Company's request.</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9" name="Text Box 8">
          <a:extLst>
            <a:ext uri="{FF2B5EF4-FFF2-40B4-BE49-F238E27FC236}">
              <a16:creationId xmlns:a16="http://schemas.microsoft.com/office/drawing/2014/main" id="{00000000-0008-0000-0400-00000900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principal exchange rates for foreign currency at balance sheet date used for the translation of foreign subsidiary is as follows:</a:t>
          </a:r>
        </a:p>
      </xdr:txBody>
    </xdr:sp>
    <xdr:clientData/>
  </xdr:twoCellAnchor>
  <xdr:twoCellAnchor>
    <xdr:from>
      <xdr:col>1</xdr:col>
      <xdr:colOff>0</xdr:colOff>
      <xdr:row>27</xdr:row>
      <xdr:rowOff>107</xdr:rowOff>
    </xdr:from>
    <xdr:to>
      <xdr:col>13</xdr:col>
      <xdr:colOff>0</xdr:colOff>
      <xdr:row>27</xdr:row>
      <xdr:rowOff>107</xdr:rowOff>
    </xdr:to>
    <xdr:sp macro="" textlink="">
      <xdr:nvSpPr>
        <xdr:cNvPr id="10" name="Text Box 9">
          <a:extLst>
            <a:ext uri="{FF2B5EF4-FFF2-40B4-BE49-F238E27FC236}">
              <a16:creationId xmlns:a16="http://schemas.microsoft.com/office/drawing/2014/main" id="{00000000-0008-0000-0400-00000A000000}"/>
            </a:ext>
          </a:extLst>
        </xdr:cNvPr>
        <xdr:cNvSpPr txBox="1">
          <a:spLocks noChangeArrowheads="1"/>
        </xdr:cNvSpPr>
      </xdr:nvSpPr>
      <xdr:spPr bwMode="auto">
        <a:xfrm>
          <a:off x="628650" y="10496657"/>
          <a:ext cx="48387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Deferred taxation is provided under the liability method for all material timing differences except where there is reasonable evidence that these timing differences will not reverse in the </a:t>
          </a:r>
        </a:p>
      </xdr:txBody>
    </xdr:sp>
    <xdr:clientData/>
  </xdr:twoCellAnchor>
  <xdr:twoCellAnchor>
    <xdr:from>
      <xdr:col>1</xdr:col>
      <xdr:colOff>0</xdr:colOff>
      <xdr:row>27</xdr:row>
      <xdr:rowOff>107</xdr:rowOff>
    </xdr:from>
    <xdr:to>
      <xdr:col>13</xdr:col>
      <xdr:colOff>0</xdr:colOff>
      <xdr:row>27</xdr:row>
      <xdr:rowOff>107</xdr:rowOff>
    </xdr:to>
    <xdr:sp macro="" textlink="">
      <xdr:nvSpPr>
        <xdr:cNvPr id="11" name="Text Box 10">
          <a:extLst>
            <a:ext uri="{FF2B5EF4-FFF2-40B4-BE49-F238E27FC236}">
              <a16:creationId xmlns:a16="http://schemas.microsoft.com/office/drawing/2014/main" id="{00000000-0008-0000-0400-00000B000000}"/>
            </a:ext>
          </a:extLst>
        </xdr:cNvPr>
        <xdr:cNvSpPr txBox="1">
          <a:spLocks noChangeArrowheads="1"/>
        </xdr:cNvSpPr>
      </xdr:nvSpPr>
      <xdr:spPr bwMode="auto">
        <a:xfrm>
          <a:off x="628650" y="10496657"/>
          <a:ext cx="48387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Group recognises finance leases as assets and liabilities in the balance sheets at amounts equal at the inception of the lease to the fair value of the leased property or, if lower, at the present value of the minimum lease payments.  In calculating the present value of the minimum lease payments the discount factor used is the interest rate implicit in the lease, when it is practicable to determine; otherwise, the Company’s incremental borrowing rate is used.  Initial direct costs incurred are included as part of the asset.  Lease payments are apportioned between the finance charge and the reduction of the outstanding liability.  The finance charge is allocated to periods during the lease term so as to produce a constant periodic rate of interest on the remaining balance of the liability for each period.</a:t>
          </a:r>
        </a:p>
      </xdr:txBody>
    </xdr:sp>
    <xdr:clientData/>
  </xdr:twoCellAnchor>
  <xdr:twoCellAnchor>
    <xdr:from>
      <xdr:col>1</xdr:col>
      <xdr:colOff>0</xdr:colOff>
      <xdr:row>27</xdr:row>
      <xdr:rowOff>107</xdr:rowOff>
    </xdr:from>
    <xdr:to>
      <xdr:col>13</xdr:col>
      <xdr:colOff>0</xdr:colOff>
      <xdr:row>27</xdr:row>
      <xdr:rowOff>107</xdr:rowOff>
    </xdr:to>
    <xdr:sp macro="" textlink="">
      <xdr:nvSpPr>
        <xdr:cNvPr id="12" name="Text Box 11">
          <a:extLst>
            <a:ext uri="{FF2B5EF4-FFF2-40B4-BE49-F238E27FC236}">
              <a16:creationId xmlns:a16="http://schemas.microsoft.com/office/drawing/2014/main" id="{00000000-0008-0000-0400-00000C000000}"/>
            </a:ext>
          </a:extLst>
        </xdr:cNvPr>
        <xdr:cNvSpPr txBox="1">
          <a:spLocks noChangeArrowheads="1"/>
        </xdr:cNvSpPr>
      </xdr:nvSpPr>
      <xdr:spPr bwMode="auto">
        <a:xfrm>
          <a:off x="628650" y="10496657"/>
          <a:ext cx="48387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Trade and other receivables are carried at anticipated realisable values. Bad debts are written off when identified. An estimate is made for doubtful debts based on review of all outstanding amounts as at the balance sheet date.</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13" name="Text Box 12">
          <a:extLst>
            <a:ext uri="{FF2B5EF4-FFF2-40B4-BE49-F238E27FC236}">
              <a16:creationId xmlns:a16="http://schemas.microsoft.com/office/drawing/2014/main" id="{00000000-0008-0000-0400-00000D000000}"/>
            </a:ext>
          </a:extLst>
        </xdr:cNvPr>
        <xdr:cNvSpPr txBox="1">
          <a:spLocks noChangeArrowheads="1"/>
        </xdr:cNvSpPr>
      </xdr:nvSpPr>
      <xdr:spPr bwMode="auto">
        <a:xfrm>
          <a:off x="314325" y="10496657"/>
          <a:ext cx="627697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freehold land has been charged to a licensed bank for the 10.4% term loan facility as referred to in Note 18.</a:t>
          </a:r>
        </a:p>
      </xdr:txBody>
    </xdr:sp>
    <xdr:clientData/>
  </xdr:twoCellAnchor>
  <xdr:twoCellAnchor editAs="oneCell">
    <xdr:from>
      <xdr:col>1</xdr:col>
      <xdr:colOff>85725</xdr:colOff>
      <xdr:row>27</xdr:row>
      <xdr:rowOff>0</xdr:rowOff>
    </xdr:from>
    <xdr:to>
      <xdr:col>1</xdr:col>
      <xdr:colOff>161925</xdr:colOff>
      <xdr:row>27</xdr:row>
      <xdr:rowOff>238125</xdr:rowOff>
    </xdr:to>
    <xdr:sp macro="" textlink="">
      <xdr:nvSpPr>
        <xdr:cNvPr id="14" name="Text Box 13">
          <a:extLst>
            <a:ext uri="{FF2B5EF4-FFF2-40B4-BE49-F238E27FC236}">
              <a16:creationId xmlns:a16="http://schemas.microsoft.com/office/drawing/2014/main" id="{00000000-0008-0000-0400-00000E000000}"/>
            </a:ext>
          </a:extLst>
        </xdr:cNvPr>
        <xdr:cNvSpPr txBox="1">
          <a:spLocks noChangeArrowheads="1"/>
        </xdr:cNvSpPr>
      </xdr:nvSpPr>
      <xdr:spPr bwMode="auto">
        <a:xfrm>
          <a:off x="2524125" y="1049655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0</xdr:colOff>
      <xdr:row>27</xdr:row>
      <xdr:rowOff>107</xdr:rowOff>
    </xdr:from>
    <xdr:to>
      <xdr:col>11</xdr:col>
      <xdr:colOff>237911</xdr:colOff>
      <xdr:row>27</xdr:row>
      <xdr:rowOff>107</xdr:rowOff>
    </xdr:to>
    <xdr:sp macro="" textlink="">
      <xdr:nvSpPr>
        <xdr:cNvPr id="15" name="Text Box 14">
          <a:extLst>
            <a:ext uri="{FF2B5EF4-FFF2-40B4-BE49-F238E27FC236}">
              <a16:creationId xmlns:a16="http://schemas.microsoft.com/office/drawing/2014/main" id="{00000000-0008-0000-0400-00000F000000}"/>
            </a:ext>
          </a:extLst>
        </xdr:cNvPr>
        <xdr:cNvSpPr txBox="1">
          <a:spLocks noChangeArrowheads="1"/>
        </xdr:cNvSpPr>
      </xdr:nvSpPr>
      <xdr:spPr bwMode="auto">
        <a:xfrm>
          <a:off x="323850" y="10496657"/>
          <a:ext cx="4190786"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term loans of the Group are secured against fixed and floating charges over the hotel properties of certain subsidiaries (see Note 3).</a:t>
          </a:r>
        </a:p>
      </xdr:txBody>
    </xdr:sp>
    <xdr:clientData/>
  </xdr:twoCellAnchor>
  <xdr:twoCellAnchor>
    <xdr:from>
      <xdr:col>1</xdr:col>
      <xdr:colOff>0</xdr:colOff>
      <xdr:row>27</xdr:row>
      <xdr:rowOff>107</xdr:rowOff>
    </xdr:from>
    <xdr:to>
      <xdr:col>13</xdr:col>
      <xdr:colOff>0</xdr:colOff>
      <xdr:row>27</xdr:row>
      <xdr:rowOff>107</xdr:rowOff>
    </xdr:to>
    <xdr:sp macro="" textlink="">
      <xdr:nvSpPr>
        <xdr:cNvPr id="16" name="Text Box 15">
          <a:extLst>
            <a:ext uri="{FF2B5EF4-FFF2-40B4-BE49-F238E27FC236}">
              <a16:creationId xmlns:a16="http://schemas.microsoft.com/office/drawing/2014/main" id="{00000000-0008-0000-0400-000010000000}"/>
            </a:ext>
          </a:extLst>
        </xdr:cNvPr>
        <xdr:cNvSpPr txBox="1">
          <a:spLocks noChangeArrowheads="1"/>
        </xdr:cNvSpPr>
      </xdr:nvSpPr>
      <xdr:spPr bwMode="auto">
        <a:xfrm>
          <a:off x="314325" y="10496657"/>
          <a:ext cx="515302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term loans bear interest ranging between 4.50% to 6.50% (2000 : 4.20% to 6.50%) per annum.</a:t>
          </a:r>
        </a:p>
      </xdr:txBody>
    </xdr:sp>
    <xdr:clientData/>
  </xdr:twoCellAnchor>
  <xdr:twoCellAnchor>
    <xdr:from>
      <xdr:col>1</xdr:col>
      <xdr:colOff>0</xdr:colOff>
      <xdr:row>27</xdr:row>
      <xdr:rowOff>0</xdr:rowOff>
    </xdr:from>
    <xdr:to>
      <xdr:col>12</xdr:col>
      <xdr:colOff>-876300</xdr:colOff>
      <xdr:row>27</xdr:row>
      <xdr:rowOff>0</xdr:rowOff>
    </xdr:to>
    <xdr:sp macro="" textlink="">
      <xdr:nvSpPr>
        <xdr:cNvPr id="17" name="Text Box 16">
          <a:extLst>
            <a:ext uri="{FF2B5EF4-FFF2-40B4-BE49-F238E27FC236}">
              <a16:creationId xmlns:a16="http://schemas.microsoft.com/office/drawing/2014/main" id="{00000000-0008-0000-0400-000011000000}"/>
            </a:ext>
          </a:extLst>
        </xdr:cNvPr>
        <xdr:cNvSpPr txBox="1">
          <a:spLocks noChangeArrowheads="1"/>
        </xdr:cNvSpPr>
      </xdr:nvSpPr>
      <xdr:spPr bwMode="auto">
        <a:xfrm>
          <a:off x="638175" y="10496550"/>
          <a:ext cx="38862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0</xdr:colOff>
      <xdr:row>27</xdr:row>
      <xdr:rowOff>107</xdr:rowOff>
    </xdr:from>
    <xdr:to>
      <xdr:col>13</xdr:col>
      <xdr:colOff>0</xdr:colOff>
      <xdr:row>27</xdr:row>
      <xdr:rowOff>107</xdr:rowOff>
    </xdr:to>
    <xdr:sp macro="" textlink="">
      <xdr:nvSpPr>
        <xdr:cNvPr id="18" name="Text Box 17">
          <a:extLst>
            <a:ext uri="{FF2B5EF4-FFF2-40B4-BE49-F238E27FC236}">
              <a16:creationId xmlns:a16="http://schemas.microsoft.com/office/drawing/2014/main" id="{00000000-0008-0000-0400-000012000000}"/>
            </a:ext>
          </a:extLst>
        </xdr:cNvPr>
        <xdr:cNvSpPr txBox="1">
          <a:spLocks noChangeArrowheads="1"/>
        </xdr:cNvSpPr>
      </xdr:nvSpPr>
      <xdr:spPr bwMode="auto">
        <a:xfrm>
          <a:off x="628650" y="10496657"/>
          <a:ext cx="48387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Group treats as associated companies those companies in which the Group has a long term equity and where it exercises significant influence over the financial and operating policies.</a:t>
          </a:r>
        </a:p>
      </xdr:txBody>
    </xdr:sp>
    <xdr:clientData/>
  </xdr:twoCellAnchor>
  <xdr:twoCellAnchor>
    <xdr:from>
      <xdr:col>1</xdr:col>
      <xdr:colOff>0</xdr:colOff>
      <xdr:row>27</xdr:row>
      <xdr:rowOff>107</xdr:rowOff>
    </xdr:from>
    <xdr:to>
      <xdr:col>13</xdr:col>
      <xdr:colOff>0</xdr:colOff>
      <xdr:row>27</xdr:row>
      <xdr:rowOff>107</xdr:rowOff>
    </xdr:to>
    <xdr:sp macro="" textlink="">
      <xdr:nvSpPr>
        <xdr:cNvPr id="19" name="Text Box 18">
          <a:extLst>
            <a:ext uri="{FF2B5EF4-FFF2-40B4-BE49-F238E27FC236}">
              <a16:creationId xmlns:a16="http://schemas.microsoft.com/office/drawing/2014/main" id="{00000000-0008-0000-0400-000013000000}"/>
            </a:ext>
          </a:extLst>
        </xdr:cNvPr>
        <xdr:cNvSpPr txBox="1">
          <a:spLocks noChangeArrowheads="1"/>
        </xdr:cNvSpPr>
      </xdr:nvSpPr>
      <xdr:spPr bwMode="auto">
        <a:xfrm>
          <a:off x="314325" y="10496657"/>
          <a:ext cx="515302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deferred assets in Note (a) relates to purchase consideration for the lease of port facilities from Klang Port Authority and the amortisation charge for the year is included as part of  lease rental of port area in the income statement.</a:t>
          </a:r>
        </a:p>
      </xdr:txBody>
    </xdr:sp>
    <xdr:clientData/>
  </xdr:twoCellAnchor>
  <xdr:twoCellAnchor editAs="oneCell">
    <xdr:from>
      <xdr:col>1</xdr:col>
      <xdr:colOff>85725</xdr:colOff>
      <xdr:row>27</xdr:row>
      <xdr:rowOff>0</xdr:rowOff>
    </xdr:from>
    <xdr:to>
      <xdr:col>1</xdr:col>
      <xdr:colOff>161925</xdr:colOff>
      <xdr:row>27</xdr:row>
      <xdr:rowOff>238125</xdr:rowOff>
    </xdr:to>
    <xdr:sp macro="" textlink="">
      <xdr:nvSpPr>
        <xdr:cNvPr id="20" name="Text Box 19">
          <a:extLst>
            <a:ext uri="{FF2B5EF4-FFF2-40B4-BE49-F238E27FC236}">
              <a16:creationId xmlns:a16="http://schemas.microsoft.com/office/drawing/2014/main" id="{00000000-0008-0000-0400-000014000000}"/>
            </a:ext>
          </a:extLst>
        </xdr:cNvPr>
        <xdr:cNvSpPr txBox="1">
          <a:spLocks noChangeArrowheads="1"/>
        </xdr:cNvSpPr>
      </xdr:nvSpPr>
      <xdr:spPr bwMode="auto">
        <a:xfrm>
          <a:off x="2524125" y="1049655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0</xdr:colOff>
      <xdr:row>27</xdr:row>
      <xdr:rowOff>107</xdr:rowOff>
    </xdr:from>
    <xdr:to>
      <xdr:col>13</xdr:col>
      <xdr:colOff>0</xdr:colOff>
      <xdr:row>27</xdr:row>
      <xdr:rowOff>107</xdr:rowOff>
    </xdr:to>
    <xdr:sp macro="" textlink="">
      <xdr:nvSpPr>
        <xdr:cNvPr id="21" name="Text Box 20">
          <a:extLst>
            <a:ext uri="{FF2B5EF4-FFF2-40B4-BE49-F238E27FC236}">
              <a16:creationId xmlns:a16="http://schemas.microsoft.com/office/drawing/2014/main" id="{00000000-0008-0000-0400-000015000000}"/>
            </a:ext>
          </a:extLst>
        </xdr:cNvPr>
        <xdr:cNvSpPr txBox="1">
          <a:spLocks noChangeArrowheads="1"/>
        </xdr:cNvSpPr>
      </xdr:nvSpPr>
      <xdr:spPr bwMode="auto">
        <a:xfrm>
          <a:off x="628650" y="10496657"/>
          <a:ext cx="48387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A subsidiary has lease commitment that relate to lease rental payable for the undeveloped portion of the land leased from Klang Port Authority. Under the Lease Agreement and Supplemental Agreement between subsidiary and Klang Port Authority dated 19 October, 1992 and 17 March, 1993, the land lease payable shall be capitalised only on the area utilised for development.</a:t>
          </a:r>
        </a:p>
      </xdr:txBody>
    </xdr:sp>
    <xdr:clientData/>
  </xdr:twoCellAnchor>
  <xdr:twoCellAnchor>
    <xdr:from>
      <xdr:col>0</xdr:col>
      <xdr:colOff>0</xdr:colOff>
      <xdr:row>27</xdr:row>
      <xdr:rowOff>107</xdr:rowOff>
    </xdr:from>
    <xdr:to>
      <xdr:col>14</xdr:col>
      <xdr:colOff>0</xdr:colOff>
      <xdr:row>27</xdr:row>
      <xdr:rowOff>107</xdr:rowOff>
    </xdr:to>
    <xdr:sp macro="" textlink="">
      <xdr:nvSpPr>
        <xdr:cNvPr id="22" name="Text Box 21">
          <a:extLst>
            <a:ext uri="{FF2B5EF4-FFF2-40B4-BE49-F238E27FC236}">
              <a16:creationId xmlns:a16="http://schemas.microsoft.com/office/drawing/2014/main" id="{00000000-0008-0000-0400-000016000000}"/>
            </a:ext>
          </a:extLst>
        </xdr:cNvPr>
        <xdr:cNvSpPr txBox="1">
          <a:spLocks noChangeArrowheads="1"/>
        </xdr:cNvSpPr>
      </xdr:nvSpPr>
      <xdr:spPr bwMode="auto">
        <a:xfrm>
          <a:off x="0" y="10496657"/>
          <a:ext cx="65913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Cost includes direct materials, labour, sub-contract sum and attributable overheads paid or payable to date.</a:t>
          </a:r>
        </a:p>
      </xdr:txBody>
    </xdr:sp>
    <xdr:clientData/>
  </xdr:twoCellAnchor>
  <xdr:twoCellAnchor>
    <xdr:from>
      <xdr:col>1</xdr:col>
      <xdr:colOff>0</xdr:colOff>
      <xdr:row>27</xdr:row>
      <xdr:rowOff>107</xdr:rowOff>
    </xdr:from>
    <xdr:to>
      <xdr:col>13</xdr:col>
      <xdr:colOff>0</xdr:colOff>
      <xdr:row>27</xdr:row>
      <xdr:rowOff>107</xdr:rowOff>
    </xdr:to>
    <xdr:sp macro="" textlink="">
      <xdr:nvSpPr>
        <xdr:cNvPr id="23" name="Text Box 22">
          <a:extLst>
            <a:ext uri="{FF2B5EF4-FFF2-40B4-BE49-F238E27FC236}">
              <a16:creationId xmlns:a16="http://schemas.microsoft.com/office/drawing/2014/main" id="{00000000-0008-0000-0400-000017000000}"/>
            </a:ext>
          </a:extLst>
        </xdr:cNvPr>
        <xdr:cNvSpPr txBox="1">
          <a:spLocks noChangeArrowheads="1"/>
        </xdr:cNvSpPr>
      </xdr:nvSpPr>
      <xdr:spPr bwMode="auto">
        <a:xfrm>
          <a:off x="628650" y="10496657"/>
          <a:ext cx="48387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Investment in subsidiaries, associated companies and other non-current investments are stated at cost less provision for any permanent diminution in value.  Such provision is made when there is a decline other than temporary in the value of investments and is recognised as an expense in the period in which the decline occurred.  On disposal of investments, the difference between net disposal proceeds and its carrying amount is charged or credited to the income statement.</a:t>
          </a:r>
        </a:p>
      </xdr:txBody>
    </xdr:sp>
    <xdr:clientData/>
  </xdr:twoCellAnchor>
  <xdr:twoCellAnchor>
    <xdr:from>
      <xdr:col>1</xdr:col>
      <xdr:colOff>0</xdr:colOff>
      <xdr:row>27</xdr:row>
      <xdr:rowOff>107</xdr:rowOff>
    </xdr:from>
    <xdr:to>
      <xdr:col>13</xdr:col>
      <xdr:colOff>2462</xdr:colOff>
      <xdr:row>27</xdr:row>
      <xdr:rowOff>107</xdr:rowOff>
    </xdr:to>
    <xdr:sp macro="" textlink="">
      <xdr:nvSpPr>
        <xdr:cNvPr id="24" name="Text Box 23">
          <a:extLst>
            <a:ext uri="{FF2B5EF4-FFF2-40B4-BE49-F238E27FC236}">
              <a16:creationId xmlns:a16="http://schemas.microsoft.com/office/drawing/2014/main" id="{00000000-0008-0000-0400-000018000000}"/>
            </a:ext>
          </a:extLst>
        </xdr:cNvPr>
        <xdr:cNvSpPr txBox="1">
          <a:spLocks noChangeArrowheads="1"/>
        </xdr:cNvSpPr>
      </xdr:nvSpPr>
      <xdr:spPr bwMode="auto">
        <a:xfrm>
          <a:off x="628650" y="10496657"/>
          <a:ext cx="4841162"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Investments in associated companies are accounted for in the consolidated financial statements by the equity method of accounting based on the audited or management financial statements of the associated companies.</a:t>
          </a:r>
        </a:p>
      </xdr:txBody>
    </xdr:sp>
    <xdr:clientData/>
  </xdr:twoCellAnchor>
  <xdr:twoCellAnchor>
    <xdr:from>
      <xdr:col>1</xdr:col>
      <xdr:colOff>0</xdr:colOff>
      <xdr:row>27</xdr:row>
      <xdr:rowOff>107</xdr:rowOff>
    </xdr:from>
    <xdr:to>
      <xdr:col>13</xdr:col>
      <xdr:colOff>0</xdr:colOff>
      <xdr:row>27</xdr:row>
      <xdr:rowOff>107</xdr:rowOff>
    </xdr:to>
    <xdr:sp macro="" textlink="">
      <xdr:nvSpPr>
        <xdr:cNvPr id="25" name="Text Box 24">
          <a:extLst>
            <a:ext uri="{FF2B5EF4-FFF2-40B4-BE49-F238E27FC236}">
              <a16:creationId xmlns:a16="http://schemas.microsoft.com/office/drawing/2014/main" id="{00000000-0008-0000-0400-000019000000}"/>
            </a:ext>
          </a:extLst>
        </xdr:cNvPr>
        <xdr:cNvSpPr txBox="1">
          <a:spLocks noChangeArrowheads="1"/>
        </xdr:cNvSpPr>
      </xdr:nvSpPr>
      <xdr:spPr bwMode="auto">
        <a:xfrm>
          <a:off x="628650" y="10496657"/>
          <a:ext cx="48387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Group’s share of post acquisition profits less losses of associated companies is included in the consolidated income statement and the Group’s interest in associated companies is stated at cost plus the Group’s share of post-acquisition retained profits or accumulated losses and reserves.</a:t>
          </a:r>
        </a:p>
      </xdr:txBody>
    </xdr:sp>
    <xdr:clientData/>
  </xdr:twoCellAnchor>
  <xdr:twoCellAnchor>
    <xdr:from>
      <xdr:col>1</xdr:col>
      <xdr:colOff>0</xdr:colOff>
      <xdr:row>27</xdr:row>
      <xdr:rowOff>107</xdr:rowOff>
    </xdr:from>
    <xdr:to>
      <xdr:col>13</xdr:col>
      <xdr:colOff>2462</xdr:colOff>
      <xdr:row>27</xdr:row>
      <xdr:rowOff>107</xdr:rowOff>
    </xdr:to>
    <xdr:sp macro="" textlink="">
      <xdr:nvSpPr>
        <xdr:cNvPr id="26" name="Text Box 25">
          <a:extLst>
            <a:ext uri="{FF2B5EF4-FFF2-40B4-BE49-F238E27FC236}">
              <a16:creationId xmlns:a16="http://schemas.microsoft.com/office/drawing/2014/main" id="{00000000-0008-0000-0400-00001A000000}"/>
            </a:ext>
          </a:extLst>
        </xdr:cNvPr>
        <xdr:cNvSpPr txBox="1">
          <a:spLocks noChangeArrowheads="1"/>
        </xdr:cNvSpPr>
      </xdr:nvSpPr>
      <xdr:spPr bwMode="auto">
        <a:xfrm>
          <a:off x="628650" y="10496657"/>
          <a:ext cx="4841162"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Unrealised gains on transactions between the Group and the associated companies are eliminated to the extent of the Group’s interest in the associated companies. Unrealised losses are eliminated unless cost cannot be recovered.</a:t>
          </a:r>
        </a:p>
      </xdr:txBody>
    </xdr:sp>
    <xdr:clientData/>
  </xdr:twoCellAnchor>
  <xdr:twoCellAnchor>
    <xdr:from>
      <xdr:col>1</xdr:col>
      <xdr:colOff>0</xdr:colOff>
      <xdr:row>27</xdr:row>
      <xdr:rowOff>107</xdr:rowOff>
    </xdr:from>
    <xdr:to>
      <xdr:col>13</xdr:col>
      <xdr:colOff>0</xdr:colOff>
      <xdr:row>27</xdr:row>
      <xdr:rowOff>107</xdr:rowOff>
    </xdr:to>
    <xdr:sp macro="" textlink="">
      <xdr:nvSpPr>
        <xdr:cNvPr id="27" name="Text Box 26">
          <a:extLst>
            <a:ext uri="{FF2B5EF4-FFF2-40B4-BE49-F238E27FC236}">
              <a16:creationId xmlns:a16="http://schemas.microsoft.com/office/drawing/2014/main" id="{00000000-0008-0000-0400-00001B000000}"/>
            </a:ext>
          </a:extLst>
        </xdr:cNvPr>
        <xdr:cNvSpPr txBox="1">
          <a:spLocks noChangeArrowheads="1"/>
        </xdr:cNvSpPr>
      </xdr:nvSpPr>
      <xdr:spPr bwMode="auto">
        <a:xfrm>
          <a:off x="628650" y="10496657"/>
          <a:ext cx="48387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Income received from one of the associated companies is setoff against the amount due from this associated company.  </a:t>
          </a:r>
        </a:p>
      </xdr:txBody>
    </xdr:sp>
    <xdr:clientData/>
  </xdr:twoCellAnchor>
  <xdr:twoCellAnchor>
    <xdr:from>
      <xdr:col>1</xdr:col>
      <xdr:colOff>0</xdr:colOff>
      <xdr:row>27</xdr:row>
      <xdr:rowOff>107</xdr:rowOff>
    </xdr:from>
    <xdr:to>
      <xdr:col>13</xdr:col>
      <xdr:colOff>2462</xdr:colOff>
      <xdr:row>27</xdr:row>
      <xdr:rowOff>107</xdr:rowOff>
    </xdr:to>
    <xdr:sp macro="" textlink="">
      <xdr:nvSpPr>
        <xdr:cNvPr id="28" name="Text Box 27">
          <a:extLst>
            <a:ext uri="{FF2B5EF4-FFF2-40B4-BE49-F238E27FC236}">
              <a16:creationId xmlns:a16="http://schemas.microsoft.com/office/drawing/2014/main" id="{00000000-0008-0000-0400-00001C000000}"/>
            </a:ext>
          </a:extLst>
        </xdr:cNvPr>
        <xdr:cNvSpPr txBox="1">
          <a:spLocks noChangeArrowheads="1"/>
        </xdr:cNvSpPr>
      </xdr:nvSpPr>
      <xdr:spPr bwMode="auto">
        <a:xfrm>
          <a:off x="628650" y="10496657"/>
          <a:ext cx="4841162"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Inventories are stated at the lower of cost (determined on the weighted average basis) and net realisable value. Cost is stated after due allowance for obsolete and slow moving items.</a:t>
          </a:r>
        </a:p>
      </xdr:txBody>
    </xdr:sp>
    <xdr:clientData/>
  </xdr:twoCellAnchor>
  <xdr:twoCellAnchor>
    <xdr:from>
      <xdr:col>1</xdr:col>
      <xdr:colOff>0</xdr:colOff>
      <xdr:row>27</xdr:row>
      <xdr:rowOff>107</xdr:rowOff>
    </xdr:from>
    <xdr:to>
      <xdr:col>11</xdr:col>
      <xdr:colOff>209336</xdr:colOff>
      <xdr:row>27</xdr:row>
      <xdr:rowOff>107</xdr:rowOff>
    </xdr:to>
    <xdr:sp macro="" textlink="">
      <xdr:nvSpPr>
        <xdr:cNvPr id="29" name="Text Box 28">
          <a:extLst>
            <a:ext uri="{FF2B5EF4-FFF2-40B4-BE49-F238E27FC236}">
              <a16:creationId xmlns:a16="http://schemas.microsoft.com/office/drawing/2014/main" id="{00000000-0008-0000-0400-00001D000000}"/>
            </a:ext>
          </a:extLst>
        </xdr:cNvPr>
        <xdr:cNvSpPr txBox="1">
          <a:spLocks noChangeArrowheads="1"/>
        </xdr:cNvSpPr>
      </xdr:nvSpPr>
      <xdr:spPr bwMode="auto">
        <a:xfrm>
          <a:off x="942975" y="10496657"/>
          <a:ext cx="3543086"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a defined benefits scheme for eligible employees of the Company under the Collective Union Agreement and Scheme of Service;</a:t>
          </a:r>
        </a:p>
      </xdr:txBody>
    </xdr:sp>
    <xdr:clientData/>
  </xdr:twoCellAnchor>
  <xdr:twoCellAnchor>
    <xdr:from>
      <xdr:col>1</xdr:col>
      <xdr:colOff>0</xdr:colOff>
      <xdr:row>27</xdr:row>
      <xdr:rowOff>107</xdr:rowOff>
    </xdr:from>
    <xdr:to>
      <xdr:col>13</xdr:col>
      <xdr:colOff>0</xdr:colOff>
      <xdr:row>27</xdr:row>
      <xdr:rowOff>107</xdr:rowOff>
    </xdr:to>
    <xdr:sp macro="" textlink="">
      <xdr:nvSpPr>
        <xdr:cNvPr id="30" name="Text Box 29">
          <a:extLst>
            <a:ext uri="{FF2B5EF4-FFF2-40B4-BE49-F238E27FC236}">
              <a16:creationId xmlns:a16="http://schemas.microsoft.com/office/drawing/2014/main" id="{00000000-0008-0000-0400-00001E000000}"/>
            </a:ext>
          </a:extLst>
        </xdr:cNvPr>
        <xdr:cNvSpPr txBox="1">
          <a:spLocks noChangeArrowheads="1"/>
        </xdr:cNvSpPr>
      </xdr:nvSpPr>
      <xdr:spPr bwMode="auto">
        <a:xfrm>
          <a:off x="942975" y="10496657"/>
          <a:ext cx="452437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a retirement benefit fund to be administered under a trust deed approved by the Inland Revenue Board.</a:t>
          </a:r>
        </a:p>
      </xdr:txBody>
    </xdr:sp>
    <xdr:clientData/>
  </xdr:twoCellAnchor>
  <xdr:twoCellAnchor>
    <xdr:from>
      <xdr:col>1</xdr:col>
      <xdr:colOff>0</xdr:colOff>
      <xdr:row>27</xdr:row>
      <xdr:rowOff>107</xdr:rowOff>
    </xdr:from>
    <xdr:to>
      <xdr:col>13</xdr:col>
      <xdr:colOff>0</xdr:colOff>
      <xdr:row>27</xdr:row>
      <xdr:rowOff>107</xdr:rowOff>
    </xdr:to>
    <xdr:sp macro="" textlink="">
      <xdr:nvSpPr>
        <xdr:cNvPr id="31" name="Text Box 30">
          <a:extLst>
            <a:ext uri="{FF2B5EF4-FFF2-40B4-BE49-F238E27FC236}">
              <a16:creationId xmlns:a16="http://schemas.microsoft.com/office/drawing/2014/main" id="{00000000-0008-0000-0400-00001F000000}"/>
            </a:ext>
          </a:extLst>
        </xdr:cNvPr>
        <xdr:cNvSpPr txBox="1">
          <a:spLocks noChangeArrowheads="1"/>
        </xdr:cNvSpPr>
      </xdr:nvSpPr>
      <xdr:spPr bwMode="auto">
        <a:xfrm>
          <a:off x="942975" y="10496657"/>
          <a:ext cx="452437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Benefits payable on retirement are calculated by reference to the length of service and basic salary over the employees’ period of employment.</a:t>
          </a:r>
        </a:p>
      </xdr:txBody>
    </xdr:sp>
    <xdr:clientData/>
  </xdr:twoCellAnchor>
  <xdr:twoCellAnchor>
    <xdr:from>
      <xdr:col>1</xdr:col>
      <xdr:colOff>0</xdr:colOff>
      <xdr:row>27</xdr:row>
      <xdr:rowOff>107</xdr:rowOff>
    </xdr:from>
    <xdr:to>
      <xdr:col>13</xdr:col>
      <xdr:colOff>0</xdr:colOff>
      <xdr:row>27</xdr:row>
      <xdr:rowOff>107</xdr:rowOff>
    </xdr:to>
    <xdr:sp macro="" textlink="">
      <xdr:nvSpPr>
        <xdr:cNvPr id="32" name="Text Box 31">
          <a:extLst>
            <a:ext uri="{FF2B5EF4-FFF2-40B4-BE49-F238E27FC236}">
              <a16:creationId xmlns:a16="http://schemas.microsoft.com/office/drawing/2014/main" id="{00000000-0008-0000-0400-000020000000}"/>
            </a:ext>
          </a:extLst>
        </xdr:cNvPr>
        <xdr:cNvSpPr txBox="1">
          <a:spLocks noChangeArrowheads="1"/>
        </xdr:cNvSpPr>
      </xdr:nvSpPr>
      <xdr:spPr bwMode="auto">
        <a:xfrm>
          <a:off x="942975" y="10496657"/>
          <a:ext cx="452437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cost of providing for retirement benefits to employees is allocated to income statement systematically over a period not exceeding the expected remaining years of services of those employees. The cost of retirement benefits under this plan is determined by actuarial valuation.</a:t>
          </a:r>
        </a:p>
      </xdr:txBody>
    </xdr:sp>
    <xdr:clientData/>
  </xdr:twoCellAnchor>
  <xdr:twoCellAnchor>
    <xdr:from>
      <xdr:col>1</xdr:col>
      <xdr:colOff>0</xdr:colOff>
      <xdr:row>27</xdr:row>
      <xdr:rowOff>107</xdr:rowOff>
    </xdr:from>
    <xdr:to>
      <xdr:col>13</xdr:col>
      <xdr:colOff>2462</xdr:colOff>
      <xdr:row>27</xdr:row>
      <xdr:rowOff>107</xdr:rowOff>
    </xdr:to>
    <xdr:sp macro="" textlink="">
      <xdr:nvSpPr>
        <xdr:cNvPr id="33" name="Text Box 32">
          <a:extLst>
            <a:ext uri="{FF2B5EF4-FFF2-40B4-BE49-F238E27FC236}">
              <a16:creationId xmlns:a16="http://schemas.microsoft.com/office/drawing/2014/main" id="{00000000-0008-0000-0400-000021000000}"/>
            </a:ext>
          </a:extLst>
        </xdr:cNvPr>
        <xdr:cNvSpPr txBox="1">
          <a:spLocks noChangeArrowheads="1"/>
        </xdr:cNvSpPr>
      </xdr:nvSpPr>
      <xdr:spPr bwMode="auto">
        <a:xfrm>
          <a:off x="628650" y="10496657"/>
          <a:ext cx="4841162"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A lease is recognised as a finance lease if it transfers substantially to the Group all the risks and rewards incident to ownership.</a:t>
          </a:r>
        </a:p>
      </xdr:txBody>
    </xdr:sp>
    <xdr:clientData/>
  </xdr:twoCellAnchor>
  <xdr:twoCellAnchor>
    <xdr:from>
      <xdr:col>1</xdr:col>
      <xdr:colOff>0</xdr:colOff>
      <xdr:row>27</xdr:row>
      <xdr:rowOff>107</xdr:rowOff>
    </xdr:from>
    <xdr:to>
      <xdr:col>13</xdr:col>
      <xdr:colOff>0</xdr:colOff>
      <xdr:row>27</xdr:row>
      <xdr:rowOff>107</xdr:rowOff>
    </xdr:to>
    <xdr:sp macro="" textlink="">
      <xdr:nvSpPr>
        <xdr:cNvPr id="34" name="Text Box 33">
          <a:extLst>
            <a:ext uri="{FF2B5EF4-FFF2-40B4-BE49-F238E27FC236}">
              <a16:creationId xmlns:a16="http://schemas.microsoft.com/office/drawing/2014/main" id="{00000000-0008-0000-0400-000022000000}"/>
            </a:ext>
          </a:extLst>
        </xdr:cNvPr>
        <xdr:cNvSpPr txBox="1">
          <a:spLocks noChangeArrowheads="1"/>
        </xdr:cNvSpPr>
      </xdr:nvSpPr>
      <xdr:spPr bwMode="auto">
        <a:xfrm>
          <a:off x="628650" y="10496657"/>
          <a:ext cx="48387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A finance lease gives rise to depreciation expense for the asset as well as a finance expense for each accounting period.  The depreciation policy for leased asset is consistent with that for depreciable property, plant and equipment as described in Note 2(d).</a:t>
          </a:r>
        </a:p>
      </xdr:txBody>
    </xdr:sp>
    <xdr:clientData/>
  </xdr:twoCellAnchor>
  <xdr:twoCellAnchor>
    <xdr:from>
      <xdr:col>1</xdr:col>
      <xdr:colOff>0</xdr:colOff>
      <xdr:row>27</xdr:row>
      <xdr:rowOff>107</xdr:rowOff>
    </xdr:from>
    <xdr:to>
      <xdr:col>13</xdr:col>
      <xdr:colOff>0</xdr:colOff>
      <xdr:row>27</xdr:row>
      <xdr:rowOff>107</xdr:rowOff>
    </xdr:to>
    <xdr:sp macro="" textlink="">
      <xdr:nvSpPr>
        <xdr:cNvPr id="35" name="Text Box 34">
          <a:extLst>
            <a:ext uri="{FF2B5EF4-FFF2-40B4-BE49-F238E27FC236}">
              <a16:creationId xmlns:a16="http://schemas.microsoft.com/office/drawing/2014/main" id="{00000000-0008-0000-0400-000023000000}"/>
            </a:ext>
          </a:extLst>
        </xdr:cNvPr>
        <xdr:cNvSpPr txBox="1">
          <a:spLocks noChangeArrowheads="1"/>
        </xdr:cNvSpPr>
      </xdr:nvSpPr>
      <xdr:spPr bwMode="auto">
        <a:xfrm>
          <a:off x="628650" y="10496657"/>
          <a:ext cx="48387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Provisions for liabilities are recognised when the Group has a present obligation as a result of a past event and it is probable that an outflow of resources embodying economic benefits will be required to settle the obligation, and a reliable estimate of the amount can be made.  Provisions are reviewed at each balance sheet date and adjusted to reflect the current best estimate.  Where the effect of the time value of money is material, the amount of a provision is the present value of the expenditure expected to be required to settle the obligation.</a:t>
          </a:r>
        </a:p>
      </xdr:txBody>
    </xdr:sp>
    <xdr:clientData/>
  </xdr:twoCellAnchor>
  <xdr:twoCellAnchor>
    <xdr:from>
      <xdr:col>1</xdr:col>
      <xdr:colOff>0</xdr:colOff>
      <xdr:row>27</xdr:row>
      <xdr:rowOff>107</xdr:rowOff>
    </xdr:from>
    <xdr:to>
      <xdr:col>13</xdr:col>
      <xdr:colOff>0</xdr:colOff>
      <xdr:row>27</xdr:row>
      <xdr:rowOff>107</xdr:rowOff>
    </xdr:to>
    <xdr:sp macro="" textlink="">
      <xdr:nvSpPr>
        <xdr:cNvPr id="36" name="Text Box 35">
          <a:extLst>
            <a:ext uri="{FF2B5EF4-FFF2-40B4-BE49-F238E27FC236}">
              <a16:creationId xmlns:a16="http://schemas.microsoft.com/office/drawing/2014/main" id="{00000000-0008-0000-0400-000024000000}"/>
            </a:ext>
          </a:extLst>
        </xdr:cNvPr>
        <xdr:cNvSpPr txBox="1">
          <a:spLocks noChangeArrowheads="1"/>
        </xdr:cNvSpPr>
      </xdr:nvSpPr>
      <xdr:spPr bwMode="auto">
        <a:xfrm>
          <a:off x="314325" y="10496657"/>
          <a:ext cx="515302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following income statement comparative figures have been restated to conform with the current year’s presentation:</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37" name="Text Box 36">
          <a:extLst>
            <a:ext uri="{FF2B5EF4-FFF2-40B4-BE49-F238E27FC236}">
              <a16:creationId xmlns:a16="http://schemas.microsoft.com/office/drawing/2014/main" id="{00000000-0008-0000-0400-000025000000}"/>
            </a:ext>
          </a:extLst>
        </xdr:cNvPr>
        <xdr:cNvSpPr txBox="1">
          <a:spLocks noChangeArrowheads="1"/>
        </xdr:cNvSpPr>
      </xdr:nvSpPr>
      <xdr:spPr bwMode="auto">
        <a:xfrm>
          <a:off x="942975" y="10496657"/>
          <a:ext cx="564832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Revenue from construction contracts are accounted for under the percentage of completion method. The percentage of completion is determined by reference to the cost incurred to date to the total estimated costs where the outcome of the projects can be reliably estimated.  All anticipated losses are fully provided for.</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38" name="Text Box 37">
          <a:extLst>
            <a:ext uri="{FF2B5EF4-FFF2-40B4-BE49-F238E27FC236}">
              <a16:creationId xmlns:a16="http://schemas.microsoft.com/office/drawing/2014/main" id="{00000000-0008-0000-0400-000026000000}"/>
            </a:ext>
          </a:extLst>
        </xdr:cNvPr>
        <xdr:cNvSpPr txBox="1">
          <a:spLocks noChangeArrowheads="1"/>
        </xdr:cNvSpPr>
      </xdr:nvSpPr>
      <xdr:spPr bwMode="auto">
        <a:xfrm>
          <a:off x="1333500" y="10496657"/>
          <a:ext cx="52578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Subsidiaries are consolidated using the acquisition method of accounting. Under the acquisition method of accounting, the results of subsidiaries acquired or disposed of during the financial year are included in the consolidated income statement from the effective date of acquisition or up to the effective date of disposal, as appropriate.  The assets and liabilities of the subsidiaries are measured at their fair values at the date of acquisition.  The difference between the cost of an acquisition and the fair value of the Group’s share of the net assets of the acquired subsidiary at the date of acquisition is included in the consolidated balance sheet as goodwill or negative goodwill arising on consolidation.</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39" name="Text Box 38">
          <a:extLst>
            <a:ext uri="{FF2B5EF4-FFF2-40B4-BE49-F238E27FC236}">
              <a16:creationId xmlns:a16="http://schemas.microsoft.com/office/drawing/2014/main" id="{00000000-0008-0000-0400-00002700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Property, plant and equipment are stated at cost less accumulated depreciation and impairment losses. The policy for the recognition and measurement of impairment losses is in accordance with Note 2(l). </a:t>
          </a:r>
        </a:p>
        <a:p>
          <a:pPr algn="just" rtl="0">
            <a:defRPr sz="1000"/>
          </a:pPr>
          <a:endParaRPr lang="en-US" sz="1200" b="0" i="0" u="none" strike="noStrike" baseline="0">
            <a:solidFill>
              <a:srgbClr val="000000"/>
            </a:solidFill>
            <a:latin typeface="Times New Roman"/>
            <a:cs typeface="Times New Roman"/>
          </a:endParaRPr>
        </a:p>
        <a:p>
          <a:pPr algn="just" rtl="0">
            <a:defRPr sz="1000"/>
          </a:pPr>
          <a:r>
            <a:rPr lang="en-US" sz="1200" b="0" i="0" u="none" strike="noStrike" baseline="0">
              <a:solidFill>
                <a:srgbClr val="000000"/>
              </a:solidFill>
              <a:latin typeface="Times New Roman"/>
              <a:cs typeface="Times New Roman"/>
            </a:rPr>
            <a:t>Revaluations are made at least once in every three years based on a valuation by an independent valuer on an open market value basis. Any revaluation increase is credited to equity as a revaluation surplus, except to the extent that it reverses a revaluation decrease for the same asset previously recognised as an expense, in which case the increase is credited to the income statement to the extent of the decrease previously charged.  A revaluation decrease is first offset against an increase on earlier valuation in respect of the same asset and is thereafter recognised as an expense.  Upon the disposal of revalued assets, the attributable revaluation surplus remaining in the revaluation reserve is transferred to retained profits.</a:t>
          </a:r>
        </a:p>
        <a:p>
          <a:pPr algn="just" rtl="0">
            <a:defRPr sz="1000"/>
          </a:pPr>
          <a:endParaRPr lang="en-US" sz="1200" b="0" i="0" u="none" strike="noStrike" baseline="0">
            <a:solidFill>
              <a:srgbClr val="000000"/>
            </a:solidFill>
            <a:latin typeface="Times New Roman"/>
            <a:cs typeface="Times New Roman"/>
          </a:endParaRPr>
        </a:p>
        <a:p>
          <a:pPr algn="just" rtl="0">
            <a:defRPr sz="1000"/>
          </a:pPr>
          <a:endParaRPr lang="en-US" sz="1200" b="0" i="0" u="none" strike="noStrike" baseline="0">
            <a:solidFill>
              <a:srgbClr val="000000"/>
            </a:solidFill>
            <a:latin typeface="Times New Roman"/>
            <a:cs typeface="Times New Roman"/>
          </a:endParaRPr>
        </a:p>
        <a:p>
          <a:pPr algn="just" rtl="0">
            <a:defRPr sz="1000"/>
          </a:pPr>
          <a:endParaRPr lang="en-US" sz="1200" b="0" i="0" u="none" strike="noStrike" baseline="0">
            <a:solidFill>
              <a:srgbClr val="000000"/>
            </a:solidFill>
            <a:latin typeface="Times New Roman"/>
            <a:cs typeface="Times New Roman"/>
          </a:endParaRP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40" name="Text Box 39">
          <a:extLst>
            <a:ext uri="{FF2B5EF4-FFF2-40B4-BE49-F238E27FC236}">
              <a16:creationId xmlns:a16="http://schemas.microsoft.com/office/drawing/2014/main" id="{00000000-0008-0000-0400-000028000000}"/>
            </a:ext>
          </a:extLst>
        </xdr:cNvPr>
        <xdr:cNvSpPr txBox="1">
          <a:spLocks noChangeArrowheads="1"/>
        </xdr:cNvSpPr>
      </xdr:nvSpPr>
      <xdr:spPr bwMode="auto">
        <a:xfrm>
          <a:off x="952500" y="10496657"/>
          <a:ext cx="56388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Inventories are stated at the lower of cost (determined on the first-in, first-out basis) and net realisable value. </a:t>
          </a:r>
        </a:p>
        <a:p>
          <a:pPr algn="just" rtl="0">
            <a:defRPr sz="1000"/>
          </a:pPr>
          <a:endParaRPr lang="en-US" sz="1200" b="0" i="0" u="none" strike="noStrike" baseline="0">
            <a:solidFill>
              <a:srgbClr val="000000"/>
            </a:solidFill>
            <a:latin typeface="Times New Roman"/>
            <a:cs typeface="Times New Roman"/>
          </a:endParaRPr>
        </a:p>
        <a:p>
          <a:pPr algn="just" rtl="0">
            <a:defRPr sz="1000"/>
          </a:pPr>
          <a:r>
            <a:rPr lang="en-US" sz="1200" b="0" i="0" u="none" strike="noStrike" baseline="0">
              <a:solidFill>
                <a:srgbClr val="000000"/>
              </a:solidFill>
              <a:latin typeface="Times New Roman"/>
              <a:cs typeface="Times New Roman"/>
            </a:rPr>
            <a:t>The cost of finished goods and work-in-progress includes direct materials, direct labour, other direct costs and appropriate proportion of production overheads. Net realisable value represents the estimated selling price less all estimated costs of completion and costs to be incurred in marketing, selling and distribution.</a:t>
          </a:r>
        </a:p>
        <a:p>
          <a:pPr algn="just" rtl="0">
            <a:defRPr sz="1000"/>
          </a:pPr>
          <a:endParaRPr lang="en-US" sz="1200" b="0" i="0" u="none" strike="noStrike" baseline="0">
            <a:solidFill>
              <a:srgbClr val="000000"/>
            </a:solidFill>
            <a:latin typeface="Times New Roman"/>
            <a:cs typeface="Times New Roman"/>
          </a:endParaRPr>
        </a:p>
        <a:p>
          <a:pPr algn="just" rtl="0">
            <a:defRPr sz="1000"/>
          </a:pPr>
          <a:r>
            <a:rPr lang="en-US" sz="1200" b="0" i="0" u="none" strike="noStrike" baseline="0">
              <a:solidFill>
                <a:srgbClr val="000000"/>
              </a:solidFill>
              <a:latin typeface="Times New Roman"/>
              <a:cs typeface="Times New Roman"/>
            </a:rPr>
            <a:t>Net realisable value is the estimated selling price in the ordinary course of business less the estimated costs of completion and estimated costs necessary to make the sale.</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41" name="Text Box 40">
          <a:extLst>
            <a:ext uri="{FF2B5EF4-FFF2-40B4-BE49-F238E27FC236}">
              <a16:creationId xmlns:a16="http://schemas.microsoft.com/office/drawing/2014/main" id="{00000000-0008-0000-0400-00002900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For the purposes of the cash flow statements, cash and cash equivalents include cash on hand and at bank and deposits at call, net of outstanding bank overdrafts.</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42" name="Text Box 41">
          <a:extLst>
            <a:ext uri="{FF2B5EF4-FFF2-40B4-BE49-F238E27FC236}">
              <a16:creationId xmlns:a16="http://schemas.microsoft.com/office/drawing/2014/main" id="{00000000-0008-0000-0400-00002A00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Interest incurred on borrowings is charged to the income statement as expense as and when incurred.</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43" name="Text Box 42">
          <a:extLst>
            <a:ext uri="{FF2B5EF4-FFF2-40B4-BE49-F238E27FC236}">
              <a16:creationId xmlns:a16="http://schemas.microsoft.com/office/drawing/2014/main" id="{00000000-0008-0000-0400-00002B000000}"/>
            </a:ext>
          </a:extLst>
        </xdr:cNvPr>
        <xdr:cNvSpPr txBox="1">
          <a:spLocks noChangeArrowheads="1"/>
        </xdr:cNvSpPr>
      </xdr:nvSpPr>
      <xdr:spPr bwMode="auto">
        <a:xfrm>
          <a:off x="314325" y="10496657"/>
          <a:ext cx="627697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hire purchase payables of the Group and the Company bear interest of between 5.40% to 7.00% (2001 : 5.70% to 7.28%) and 5.80% to 6.95% (2001 : 5.80% to 7.28%) respectively.</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44" name="Text Box 43">
          <a:extLst>
            <a:ext uri="{FF2B5EF4-FFF2-40B4-BE49-F238E27FC236}">
              <a16:creationId xmlns:a16="http://schemas.microsoft.com/office/drawing/2014/main" id="{00000000-0008-0000-0400-00002C000000}"/>
            </a:ext>
          </a:extLst>
        </xdr:cNvPr>
        <xdr:cNvSpPr txBox="1">
          <a:spLocks noChangeArrowheads="1"/>
        </xdr:cNvSpPr>
      </xdr:nvSpPr>
      <xdr:spPr bwMode="auto">
        <a:xfrm>
          <a:off x="314325" y="10496657"/>
          <a:ext cx="627697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directors are of the opinion that all the transactions above have been entered into in the normal course of business and have been established on terms and conditions that are not materially different from those obtainable in transactions with unrelated parties.</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45" name="Text Box 44">
          <a:extLst>
            <a:ext uri="{FF2B5EF4-FFF2-40B4-BE49-F238E27FC236}">
              <a16:creationId xmlns:a16="http://schemas.microsoft.com/office/drawing/2014/main" id="{00000000-0008-0000-0400-00002D00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A company in which a director, Tan Sri Dato’ Tajudin bin Ramli has an indirect interest up till 14 February 2001. Hence the transactions in year 2001 were only up to the above mentioned period.</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46" name="Text Box 45">
          <a:extLst>
            <a:ext uri="{FF2B5EF4-FFF2-40B4-BE49-F238E27FC236}">
              <a16:creationId xmlns:a16="http://schemas.microsoft.com/office/drawing/2014/main" id="{00000000-0008-0000-0400-00002E00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A company in which the directors, Tan Sri Dato’ Tajudin bin Ramli and Bistamam bin Ramli have indirect interest subsequent to the merger and listing of Edaran Digital Systems Berhad on the Main Board of the KLSE in June 2001. Hence, the disclosure in 2001 only reflects transactions from June 2001.</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47" name="Text Box 46">
          <a:extLst>
            <a:ext uri="{FF2B5EF4-FFF2-40B4-BE49-F238E27FC236}">
              <a16:creationId xmlns:a16="http://schemas.microsoft.com/office/drawing/2014/main" id="{00000000-0008-0000-0400-00002F000000}"/>
            </a:ext>
          </a:extLst>
        </xdr:cNvPr>
        <xdr:cNvSpPr txBox="1">
          <a:spLocks noChangeArrowheads="1"/>
        </xdr:cNvSpPr>
      </xdr:nvSpPr>
      <xdr:spPr bwMode="auto">
        <a:xfrm>
          <a:off x="314325" y="10496657"/>
          <a:ext cx="627697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Directors are of the opinion that the above transactions have been entered into in the normal course of business and have been established on a negotiated basis.</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48" name="Text Box 47">
          <a:extLst>
            <a:ext uri="{FF2B5EF4-FFF2-40B4-BE49-F238E27FC236}">
              <a16:creationId xmlns:a16="http://schemas.microsoft.com/office/drawing/2014/main" id="{00000000-0008-0000-0400-000030000000}"/>
            </a:ext>
          </a:extLst>
        </xdr:cNvPr>
        <xdr:cNvSpPr txBox="1">
          <a:spLocks noChangeArrowheads="1"/>
        </xdr:cNvSpPr>
      </xdr:nvSpPr>
      <xdr:spPr bwMode="auto">
        <a:xfrm>
          <a:off x="1333500" y="10496657"/>
          <a:ext cx="52578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consolidated financial statements include the financial statements of the Company and all its subsidiaries. Subsidiaries are those companies in which the Group has power to exercise control over the financial and operating policies so as to obtain benefits from their activities.  </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49" name="Text Box 48">
          <a:extLst>
            <a:ext uri="{FF2B5EF4-FFF2-40B4-BE49-F238E27FC236}">
              <a16:creationId xmlns:a16="http://schemas.microsoft.com/office/drawing/2014/main" id="{00000000-0008-0000-0400-000031000000}"/>
            </a:ext>
          </a:extLst>
        </xdr:cNvPr>
        <xdr:cNvSpPr txBox="1">
          <a:spLocks noChangeArrowheads="1"/>
        </xdr:cNvSpPr>
      </xdr:nvSpPr>
      <xdr:spPr bwMode="auto">
        <a:xfrm>
          <a:off x="1333500" y="10496657"/>
          <a:ext cx="52578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Minority interest in consolidated balance sheet consist of the minorities' share of the fair value of the identifiable assets and liabilities of the acquiree as at acquisition date and the minorities’ share of movements in the acquiree's equity since then.</a:t>
          </a:r>
        </a:p>
      </xdr:txBody>
    </xdr:sp>
    <xdr:clientData/>
  </xdr:twoCellAnchor>
  <xdr:twoCellAnchor>
    <xdr:from>
      <xdr:col>1</xdr:col>
      <xdr:colOff>0</xdr:colOff>
      <xdr:row>27</xdr:row>
      <xdr:rowOff>0</xdr:rowOff>
    </xdr:from>
    <xdr:to>
      <xdr:col>14</xdr:col>
      <xdr:colOff>0</xdr:colOff>
      <xdr:row>27</xdr:row>
      <xdr:rowOff>0</xdr:rowOff>
    </xdr:to>
    <xdr:sp macro="" textlink="">
      <xdr:nvSpPr>
        <xdr:cNvPr id="50" name="Text Box 49">
          <a:extLst>
            <a:ext uri="{FF2B5EF4-FFF2-40B4-BE49-F238E27FC236}">
              <a16:creationId xmlns:a16="http://schemas.microsoft.com/office/drawing/2014/main" id="{00000000-0008-0000-0400-000032000000}"/>
            </a:ext>
          </a:extLst>
        </xdr:cNvPr>
        <xdr:cNvSpPr txBox="1">
          <a:spLocks noChangeArrowheads="1"/>
        </xdr:cNvSpPr>
      </xdr:nvSpPr>
      <xdr:spPr bwMode="auto">
        <a:xfrm>
          <a:off x="628650" y="10496550"/>
          <a:ext cx="59626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0</xdr:colOff>
      <xdr:row>27</xdr:row>
      <xdr:rowOff>107</xdr:rowOff>
    </xdr:from>
    <xdr:to>
      <xdr:col>15</xdr:col>
      <xdr:colOff>0</xdr:colOff>
      <xdr:row>27</xdr:row>
      <xdr:rowOff>107</xdr:rowOff>
    </xdr:to>
    <xdr:sp macro="" textlink="">
      <xdr:nvSpPr>
        <xdr:cNvPr id="51" name="Text Box 50">
          <a:extLst>
            <a:ext uri="{FF2B5EF4-FFF2-40B4-BE49-F238E27FC236}">
              <a16:creationId xmlns:a16="http://schemas.microsoft.com/office/drawing/2014/main" id="{00000000-0008-0000-0400-000033000000}"/>
            </a:ext>
          </a:extLst>
        </xdr:cNvPr>
        <xdr:cNvSpPr txBox="1">
          <a:spLocks noChangeArrowheads="1"/>
        </xdr:cNvSpPr>
      </xdr:nvSpPr>
      <xdr:spPr bwMode="auto">
        <a:xfrm>
          <a:off x="942975" y="10496657"/>
          <a:ext cx="572452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A lease is recognised as a finance lease if it transfers substantially to the Group all the risks and rewards incidental to ownership. </a:t>
          </a:r>
        </a:p>
      </xdr:txBody>
    </xdr:sp>
    <xdr:clientData/>
  </xdr:twoCellAnchor>
  <xdr:twoCellAnchor>
    <xdr:from>
      <xdr:col>0</xdr:col>
      <xdr:colOff>0</xdr:colOff>
      <xdr:row>27</xdr:row>
      <xdr:rowOff>107</xdr:rowOff>
    </xdr:from>
    <xdr:to>
      <xdr:col>14</xdr:col>
      <xdr:colOff>0</xdr:colOff>
      <xdr:row>27</xdr:row>
      <xdr:rowOff>107</xdr:rowOff>
    </xdr:to>
    <xdr:sp macro="" textlink="">
      <xdr:nvSpPr>
        <xdr:cNvPr id="52" name="Text Box 51">
          <a:extLst>
            <a:ext uri="{FF2B5EF4-FFF2-40B4-BE49-F238E27FC236}">
              <a16:creationId xmlns:a16="http://schemas.microsoft.com/office/drawing/2014/main" id="{00000000-0008-0000-0400-000034000000}"/>
            </a:ext>
          </a:extLst>
        </xdr:cNvPr>
        <xdr:cNvSpPr txBox="1">
          <a:spLocks noChangeArrowheads="1"/>
        </xdr:cNvSpPr>
      </xdr:nvSpPr>
      <xdr:spPr bwMode="auto">
        <a:xfrm>
          <a:off x="0" y="10496657"/>
          <a:ext cx="65913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When costs incurred on construction contracts plus recognised profits (less recognised losses) exceeds progress billings, the balance is shown as amount due from customers on contracts.  When progress billings exceed costs incurred plus recognised profits (less recognised losses), the balance is shown as amount due to customers on contracts.</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53" name="Text Box 52">
          <a:extLst>
            <a:ext uri="{FF2B5EF4-FFF2-40B4-BE49-F238E27FC236}">
              <a16:creationId xmlns:a16="http://schemas.microsoft.com/office/drawing/2014/main" id="{00000000-0008-0000-0400-00003500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Interest incurred on borrowings relating to the construction contracts is capitalised during the period of active construction until they are ready for their intended purpose.</a:t>
          </a:r>
        </a:p>
      </xdr:txBody>
    </xdr:sp>
    <xdr:clientData/>
  </xdr:twoCellAnchor>
  <xdr:twoCellAnchor>
    <xdr:from>
      <xdr:col>1</xdr:col>
      <xdr:colOff>0</xdr:colOff>
      <xdr:row>27</xdr:row>
      <xdr:rowOff>107</xdr:rowOff>
    </xdr:from>
    <xdr:to>
      <xdr:col>13</xdr:col>
      <xdr:colOff>914400</xdr:colOff>
      <xdr:row>27</xdr:row>
      <xdr:rowOff>107</xdr:rowOff>
    </xdr:to>
    <xdr:sp macro="" textlink="">
      <xdr:nvSpPr>
        <xdr:cNvPr id="54" name="Text Box 53">
          <a:extLst>
            <a:ext uri="{FF2B5EF4-FFF2-40B4-BE49-F238E27FC236}">
              <a16:creationId xmlns:a16="http://schemas.microsoft.com/office/drawing/2014/main" id="{00000000-0008-0000-0400-000036000000}"/>
            </a:ext>
          </a:extLst>
        </xdr:cNvPr>
        <xdr:cNvSpPr txBox="1">
          <a:spLocks noChangeArrowheads="1"/>
        </xdr:cNvSpPr>
      </xdr:nvSpPr>
      <xdr:spPr bwMode="auto">
        <a:xfrm>
          <a:off x="628650" y="10496657"/>
          <a:ext cx="57531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Cash and cash equivalents include cash on hand and at banks and deposits at call which have an insignificant risk of changes in value, net of outstanding bank overdrafts.</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55" name="Text Box 54">
          <a:extLst>
            <a:ext uri="{FF2B5EF4-FFF2-40B4-BE49-F238E27FC236}">
              <a16:creationId xmlns:a16="http://schemas.microsoft.com/office/drawing/2014/main" id="{00000000-0008-0000-0400-000037000000}"/>
            </a:ext>
          </a:extLst>
        </xdr:cNvPr>
        <xdr:cNvSpPr txBox="1">
          <a:spLocks noChangeArrowheads="1"/>
        </xdr:cNvSpPr>
      </xdr:nvSpPr>
      <xdr:spPr bwMode="auto">
        <a:xfrm>
          <a:off x="314325" y="10496657"/>
          <a:ext cx="627697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Had the revalued land and buildings been carried at historical cost less accumulated depreciation, the net book value of the land and buildings that would have been included in the financial statements of the Group as at 31 January 2002 would be RM32,043,399 (2002 : RM39,061,333).</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56" name="Text Box 55">
          <a:extLst>
            <a:ext uri="{FF2B5EF4-FFF2-40B4-BE49-F238E27FC236}">
              <a16:creationId xmlns:a16="http://schemas.microsoft.com/office/drawing/2014/main" id="{00000000-0008-0000-0400-000038000000}"/>
            </a:ext>
          </a:extLst>
        </xdr:cNvPr>
        <xdr:cNvSpPr txBox="1">
          <a:spLocks noChangeArrowheads="1"/>
        </xdr:cNvSpPr>
      </xdr:nvSpPr>
      <xdr:spPr bwMode="auto">
        <a:xfrm>
          <a:off x="314325" y="10496657"/>
          <a:ext cx="627697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costs incurred to date on construction contracts include the following charges made during the financial year:</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57" name="Text Box 56">
          <a:extLst>
            <a:ext uri="{FF2B5EF4-FFF2-40B4-BE49-F238E27FC236}">
              <a16:creationId xmlns:a16="http://schemas.microsoft.com/office/drawing/2014/main" id="{00000000-0008-0000-0400-00003900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This loan is secured by certain assets of the Group and the Company as disclosed in Notes 5, 6 and 7.</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58" name="Text Box 57">
          <a:extLst>
            <a:ext uri="{FF2B5EF4-FFF2-40B4-BE49-F238E27FC236}">
              <a16:creationId xmlns:a16="http://schemas.microsoft.com/office/drawing/2014/main" id="{00000000-0008-0000-0400-00003A00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Bankers’ acceptances of the Group amounting to RM3,915,000 (2001 : RM2,874,000) are secured by deposits with licensed banks as disclosed in Note 13.</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59" name="Text Box 58">
          <a:extLst>
            <a:ext uri="{FF2B5EF4-FFF2-40B4-BE49-F238E27FC236}">
              <a16:creationId xmlns:a16="http://schemas.microsoft.com/office/drawing/2014/main" id="{00000000-0008-0000-0400-00003B000000}"/>
            </a:ext>
          </a:extLst>
        </xdr:cNvPr>
        <xdr:cNvSpPr txBox="1">
          <a:spLocks noChangeArrowheads="1"/>
        </xdr:cNvSpPr>
      </xdr:nvSpPr>
      <xdr:spPr bwMode="auto">
        <a:xfrm>
          <a:off x="314325" y="10496657"/>
          <a:ext cx="627697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amounts due to subsidiaries and associated companies are unsecured, interest free and have no fixed terms of repayment.</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60" name="Text Box 59">
          <a:extLst>
            <a:ext uri="{FF2B5EF4-FFF2-40B4-BE49-F238E27FC236}">
              <a16:creationId xmlns:a16="http://schemas.microsoft.com/office/drawing/2014/main" id="{00000000-0008-0000-0400-00003C000000}"/>
            </a:ext>
          </a:extLst>
        </xdr:cNvPr>
        <xdr:cNvSpPr txBox="1">
          <a:spLocks noChangeArrowheads="1"/>
        </xdr:cNvSpPr>
      </xdr:nvSpPr>
      <xdr:spPr bwMode="auto">
        <a:xfrm>
          <a:off x="314325" y="10496657"/>
          <a:ext cx="627697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following balance sheet comparative figures have been reclassified to conform with the current year’s presentation:</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61" name="Text Box 60">
          <a:extLst>
            <a:ext uri="{FF2B5EF4-FFF2-40B4-BE49-F238E27FC236}">
              <a16:creationId xmlns:a16="http://schemas.microsoft.com/office/drawing/2014/main" id="{00000000-0008-0000-0400-00003D00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A leasehold land which was previously included in amount due from customers on contracts as investment property;</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62" name="Text Box 61">
          <a:extLst>
            <a:ext uri="{FF2B5EF4-FFF2-40B4-BE49-F238E27FC236}">
              <a16:creationId xmlns:a16="http://schemas.microsoft.com/office/drawing/2014/main" id="{00000000-0008-0000-0400-00003E00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Short term portion of hire purchase payables which was previously included in other payables as short term borrowings.</a:t>
          </a:r>
        </a:p>
      </xdr:txBody>
    </xdr:sp>
    <xdr:clientData/>
  </xdr:twoCellAnchor>
  <xdr:twoCellAnchor editAs="oneCell">
    <xdr:from>
      <xdr:col>3</xdr:col>
      <xdr:colOff>85725</xdr:colOff>
      <xdr:row>27</xdr:row>
      <xdr:rowOff>0</xdr:rowOff>
    </xdr:from>
    <xdr:to>
      <xdr:col>3</xdr:col>
      <xdr:colOff>161925</xdr:colOff>
      <xdr:row>27</xdr:row>
      <xdr:rowOff>238125</xdr:rowOff>
    </xdr:to>
    <xdr:sp macro="" textlink="">
      <xdr:nvSpPr>
        <xdr:cNvPr id="63" name="Text Box 62">
          <a:extLst>
            <a:ext uri="{FF2B5EF4-FFF2-40B4-BE49-F238E27FC236}">
              <a16:creationId xmlns:a16="http://schemas.microsoft.com/office/drawing/2014/main" id="{00000000-0008-0000-0400-00003F000000}"/>
            </a:ext>
          </a:extLst>
        </xdr:cNvPr>
        <xdr:cNvSpPr txBox="1">
          <a:spLocks noChangeArrowheads="1"/>
        </xdr:cNvSpPr>
      </xdr:nvSpPr>
      <xdr:spPr bwMode="auto">
        <a:xfrm>
          <a:off x="3171825" y="1049655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0</xdr:colOff>
      <xdr:row>27</xdr:row>
      <xdr:rowOff>107</xdr:rowOff>
    </xdr:from>
    <xdr:to>
      <xdr:col>14</xdr:col>
      <xdr:colOff>0</xdr:colOff>
      <xdr:row>27</xdr:row>
      <xdr:rowOff>107</xdr:rowOff>
    </xdr:to>
    <xdr:sp macro="" textlink="">
      <xdr:nvSpPr>
        <xdr:cNvPr id="64" name="Text Box 63">
          <a:extLst>
            <a:ext uri="{FF2B5EF4-FFF2-40B4-BE49-F238E27FC236}">
              <a16:creationId xmlns:a16="http://schemas.microsoft.com/office/drawing/2014/main" id="{00000000-0008-0000-0400-000040000000}"/>
            </a:ext>
          </a:extLst>
        </xdr:cNvPr>
        <xdr:cNvSpPr txBox="1">
          <a:spLocks noChangeArrowheads="1"/>
        </xdr:cNvSpPr>
      </xdr:nvSpPr>
      <xdr:spPr bwMode="auto">
        <a:xfrm>
          <a:off x="942975" y="10496657"/>
          <a:ext cx="564832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Revenue relating to sale of goods is recognised net of sales taxes and discounts upon the transfer of risks and rewards.</a:t>
          </a:r>
        </a:p>
      </xdr:txBody>
    </xdr:sp>
    <xdr:clientData/>
  </xdr:twoCellAnchor>
  <xdr:twoCellAnchor>
    <xdr:from>
      <xdr:col>1</xdr:col>
      <xdr:colOff>0</xdr:colOff>
      <xdr:row>27</xdr:row>
      <xdr:rowOff>107</xdr:rowOff>
    </xdr:from>
    <xdr:to>
      <xdr:col>13</xdr:col>
      <xdr:colOff>971550</xdr:colOff>
      <xdr:row>27</xdr:row>
      <xdr:rowOff>107</xdr:rowOff>
    </xdr:to>
    <xdr:sp macro="" textlink="">
      <xdr:nvSpPr>
        <xdr:cNvPr id="65" name="Text Box 64">
          <a:extLst>
            <a:ext uri="{FF2B5EF4-FFF2-40B4-BE49-F238E27FC236}">
              <a16:creationId xmlns:a16="http://schemas.microsoft.com/office/drawing/2014/main" id="{00000000-0008-0000-0400-000041000000}"/>
            </a:ext>
          </a:extLst>
        </xdr:cNvPr>
        <xdr:cNvSpPr txBox="1">
          <a:spLocks noChangeArrowheads="1"/>
        </xdr:cNvSpPr>
      </xdr:nvSpPr>
      <xdr:spPr bwMode="auto">
        <a:xfrm>
          <a:off x="1333500" y="10496657"/>
          <a:ext cx="51054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Revenue from construction contracts is accounted for by the stage of completion method as described in Note 2.2 (e).  </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66" name="Text Box 65">
          <a:extLst>
            <a:ext uri="{FF2B5EF4-FFF2-40B4-BE49-F238E27FC236}">
              <a16:creationId xmlns:a16="http://schemas.microsoft.com/office/drawing/2014/main" id="{00000000-0008-0000-0400-000042000000}"/>
            </a:ext>
          </a:extLst>
        </xdr:cNvPr>
        <xdr:cNvSpPr txBox="1">
          <a:spLocks noChangeArrowheads="1"/>
        </xdr:cNvSpPr>
      </xdr:nvSpPr>
      <xdr:spPr bwMode="auto">
        <a:xfrm>
          <a:off x="1343025" y="10496657"/>
          <a:ext cx="524827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Dividend income is recognised when the right to receive payment is established.</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67" name="Text Box 66">
          <a:extLst>
            <a:ext uri="{FF2B5EF4-FFF2-40B4-BE49-F238E27FC236}">
              <a16:creationId xmlns:a16="http://schemas.microsoft.com/office/drawing/2014/main" id="{00000000-0008-0000-0400-000043000000}"/>
            </a:ext>
          </a:extLst>
        </xdr:cNvPr>
        <xdr:cNvSpPr txBox="1">
          <a:spLocks noChangeArrowheads="1"/>
        </xdr:cNvSpPr>
      </xdr:nvSpPr>
      <xdr:spPr bwMode="auto">
        <a:xfrm>
          <a:off x="1333500" y="10496657"/>
          <a:ext cx="52578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Income from management fees receivable from subsidiaries are recognised on an accrual basis in accordance with the terms of agreements.</a:t>
          </a:r>
        </a:p>
      </xdr:txBody>
    </xdr:sp>
    <xdr:clientData/>
  </xdr:twoCellAnchor>
  <xdr:twoCellAnchor>
    <xdr:from>
      <xdr:col>0</xdr:col>
      <xdr:colOff>0</xdr:colOff>
      <xdr:row>27</xdr:row>
      <xdr:rowOff>107</xdr:rowOff>
    </xdr:from>
    <xdr:to>
      <xdr:col>14</xdr:col>
      <xdr:colOff>0</xdr:colOff>
      <xdr:row>27</xdr:row>
      <xdr:rowOff>107</xdr:rowOff>
    </xdr:to>
    <xdr:sp macro="" textlink="">
      <xdr:nvSpPr>
        <xdr:cNvPr id="68" name="Text Box 67">
          <a:extLst>
            <a:ext uri="{FF2B5EF4-FFF2-40B4-BE49-F238E27FC236}">
              <a16:creationId xmlns:a16="http://schemas.microsoft.com/office/drawing/2014/main" id="{00000000-0008-0000-0400-000044000000}"/>
            </a:ext>
          </a:extLst>
        </xdr:cNvPr>
        <xdr:cNvSpPr txBox="1">
          <a:spLocks noChangeArrowheads="1"/>
        </xdr:cNvSpPr>
      </xdr:nvSpPr>
      <xdr:spPr bwMode="auto">
        <a:xfrm>
          <a:off x="0" y="10496657"/>
          <a:ext cx="65913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exchange rates ruling at balance sheet date used for the translation of non-contracted foreign currency monetary assets and liabilities are as follows:</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69" name="Text Box 68">
          <a:extLst>
            <a:ext uri="{FF2B5EF4-FFF2-40B4-BE49-F238E27FC236}">
              <a16:creationId xmlns:a16="http://schemas.microsoft.com/office/drawing/2014/main" id="{00000000-0008-0000-0400-000045000000}"/>
            </a:ext>
          </a:extLst>
        </xdr:cNvPr>
        <xdr:cNvSpPr txBox="1">
          <a:spLocks noChangeArrowheads="1"/>
        </xdr:cNvSpPr>
      </xdr:nvSpPr>
      <xdr:spPr bwMode="auto">
        <a:xfrm>
          <a:off x="942975" y="10496657"/>
          <a:ext cx="564832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Lease payments are apportioned between the finance costs and the reduction of the outstanding liability.  Finance costs, which represent the difference between the total leasing commitments and the fair value of the assets acquired, are charged to the income statement over the term of the relevant lease so as to produce a constant periodic rate of charge on the remaining balance of the obligations for each accounting period.</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70" name="Text Box 69">
          <a:extLst>
            <a:ext uri="{FF2B5EF4-FFF2-40B4-BE49-F238E27FC236}">
              <a16:creationId xmlns:a16="http://schemas.microsoft.com/office/drawing/2014/main" id="{00000000-0008-0000-0400-00004600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Net book values of property, plant and equipment held under Al-Ijarah lease arrangements are as follows:</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71" name="Text Box 70">
          <a:extLst>
            <a:ext uri="{FF2B5EF4-FFF2-40B4-BE49-F238E27FC236}">
              <a16:creationId xmlns:a16="http://schemas.microsoft.com/office/drawing/2014/main" id="{00000000-0008-0000-0400-00004700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Net book values of property, plant and equipment held under hire purchase arrangements are as follows:</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72" name="Text Box 71">
          <a:extLst>
            <a:ext uri="{FF2B5EF4-FFF2-40B4-BE49-F238E27FC236}">
              <a16:creationId xmlns:a16="http://schemas.microsoft.com/office/drawing/2014/main" id="{00000000-0008-0000-0400-00004800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During the year, the Group acquired property, plant and equipment, of which RM1,881,807(2006: RM400,568) were acquired by means of hire purchase, finance lease and Al-Ijarah lease arrangements.</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73" name="Text Box 72">
          <a:extLst>
            <a:ext uri="{FF2B5EF4-FFF2-40B4-BE49-F238E27FC236}">
              <a16:creationId xmlns:a16="http://schemas.microsoft.com/office/drawing/2014/main" id="{00000000-0008-0000-0400-000049000000}"/>
            </a:ext>
          </a:extLst>
        </xdr:cNvPr>
        <xdr:cNvSpPr txBox="1">
          <a:spLocks noChangeArrowheads="1"/>
        </xdr:cNvSpPr>
      </xdr:nvSpPr>
      <xdr:spPr bwMode="auto">
        <a:xfrm>
          <a:off x="314325" y="10496657"/>
          <a:ext cx="627697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Deferred taxation is not provided on the surplus arising from the revaluation of freehold land and building as it is not the intention of the directors to dispose of these properties.</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74" name="Text Box 73">
          <a:extLst>
            <a:ext uri="{FF2B5EF4-FFF2-40B4-BE49-F238E27FC236}">
              <a16:creationId xmlns:a16="http://schemas.microsoft.com/office/drawing/2014/main" id="{00000000-0008-0000-0400-00004A000000}"/>
            </a:ext>
          </a:extLst>
        </xdr:cNvPr>
        <xdr:cNvSpPr txBox="1">
          <a:spLocks noChangeArrowheads="1"/>
        </xdr:cNvSpPr>
      </xdr:nvSpPr>
      <xdr:spPr bwMode="auto">
        <a:xfrm>
          <a:off x="314325" y="10496657"/>
          <a:ext cx="627697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Included in cash at banks of the Group is a placement in General Investment Account which is under lien to a licensed bank for a revolving credit facility granted to a subsidiary amounting to RM1,077,677 (2006: RM1,037,282) as referred to in Note 21.</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75" name="Text Box 74">
          <a:extLst>
            <a:ext uri="{FF2B5EF4-FFF2-40B4-BE49-F238E27FC236}">
              <a16:creationId xmlns:a16="http://schemas.microsoft.com/office/drawing/2014/main" id="{00000000-0008-0000-0400-00004B000000}"/>
            </a:ext>
          </a:extLst>
        </xdr:cNvPr>
        <xdr:cNvSpPr txBox="1">
          <a:spLocks noChangeArrowheads="1"/>
        </xdr:cNvSpPr>
      </xdr:nvSpPr>
      <xdr:spPr bwMode="auto">
        <a:xfrm>
          <a:off x="314325" y="10496657"/>
          <a:ext cx="627697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amounts due to subsidiaries and foreign corporate shareholder of certain subsidiaries are unsecured, interest-free and have no fixed terms of repayment.</a:t>
          </a:r>
        </a:p>
      </xdr:txBody>
    </xdr:sp>
    <xdr:clientData/>
  </xdr:twoCellAnchor>
  <xdr:twoCellAnchor>
    <xdr:from>
      <xdr:col>1</xdr:col>
      <xdr:colOff>0</xdr:colOff>
      <xdr:row>27</xdr:row>
      <xdr:rowOff>107</xdr:rowOff>
    </xdr:from>
    <xdr:to>
      <xdr:col>15</xdr:col>
      <xdr:colOff>0</xdr:colOff>
      <xdr:row>27</xdr:row>
      <xdr:rowOff>107</xdr:rowOff>
    </xdr:to>
    <xdr:sp macro="" textlink="">
      <xdr:nvSpPr>
        <xdr:cNvPr id="76" name="Text Box 75">
          <a:extLst>
            <a:ext uri="{FF2B5EF4-FFF2-40B4-BE49-F238E27FC236}">
              <a16:creationId xmlns:a16="http://schemas.microsoft.com/office/drawing/2014/main" id="{00000000-0008-0000-0400-00004C000000}"/>
            </a:ext>
          </a:extLst>
        </xdr:cNvPr>
        <xdr:cNvSpPr txBox="1">
          <a:spLocks noChangeArrowheads="1"/>
        </xdr:cNvSpPr>
      </xdr:nvSpPr>
      <xdr:spPr bwMode="auto">
        <a:xfrm>
          <a:off x="314325" y="10496657"/>
          <a:ext cx="63627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term loans bear interest and financing cost between 7.9% to 8.5% (2002 : 8.65%) per annum and are secured by a first fixed charge over certain property, plant and equipment of the Group as disclosed in Note 3(d).</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77" name="Text Box 76">
          <a:extLst>
            <a:ext uri="{FF2B5EF4-FFF2-40B4-BE49-F238E27FC236}">
              <a16:creationId xmlns:a16="http://schemas.microsoft.com/office/drawing/2014/main" id="{00000000-0008-0000-0400-00004D000000}"/>
            </a:ext>
          </a:extLst>
        </xdr:cNvPr>
        <xdr:cNvSpPr txBox="1">
          <a:spLocks noChangeArrowheads="1"/>
        </xdr:cNvSpPr>
      </xdr:nvSpPr>
      <xdr:spPr bwMode="auto">
        <a:xfrm>
          <a:off x="314325" y="10496657"/>
          <a:ext cx="627697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number of directors of the Company whose total remuneration during the year fell within the following bands is analysed below:</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78" name="Text Box 77">
          <a:extLst>
            <a:ext uri="{FF2B5EF4-FFF2-40B4-BE49-F238E27FC236}">
              <a16:creationId xmlns:a16="http://schemas.microsoft.com/office/drawing/2014/main" id="{00000000-0008-0000-0400-00004E000000}"/>
            </a:ext>
          </a:extLst>
        </xdr:cNvPr>
        <xdr:cNvSpPr txBox="1">
          <a:spLocks noChangeArrowheads="1"/>
        </xdr:cNvSpPr>
      </xdr:nvSpPr>
      <xdr:spPr bwMode="auto">
        <a:xfrm>
          <a:off x="314325" y="10496657"/>
          <a:ext cx="627697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A reconciliation of income tax expense applicable to profit before taxation at the statutory income tax rate to income tax expense at the effective income tax rate of the Group and of the Company is as follows:</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79" name="Text Box 78">
          <a:extLst>
            <a:ext uri="{FF2B5EF4-FFF2-40B4-BE49-F238E27FC236}">
              <a16:creationId xmlns:a16="http://schemas.microsoft.com/office/drawing/2014/main" id="{00000000-0008-0000-0400-00004F000000}"/>
            </a:ext>
          </a:extLst>
        </xdr:cNvPr>
        <xdr:cNvSpPr txBox="1">
          <a:spLocks noChangeArrowheads="1"/>
        </xdr:cNvSpPr>
      </xdr:nvSpPr>
      <xdr:spPr bwMode="auto">
        <a:xfrm>
          <a:off x="314325" y="10496657"/>
          <a:ext cx="627697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Basic earnings per share amounts of the Group are calculated by dividing profit for the year attributable to ordinary equity holders of the Company by the weighted average number of ordinary shares in issue during the financial year, excluding treasury shares held by the Company.</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80" name="Text Box 79">
          <a:extLst>
            <a:ext uri="{FF2B5EF4-FFF2-40B4-BE49-F238E27FC236}">
              <a16:creationId xmlns:a16="http://schemas.microsoft.com/office/drawing/2014/main" id="{00000000-0008-0000-0400-00005000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Katayama Kogyo Co. Ltd. is a foreign corporate shareholder of subsidiaries - Ingress Autoventures Co. Ltd. and Ingress Precision Sdn. Bhd.</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81" name="Text Box 80">
          <a:extLst>
            <a:ext uri="{FF2B5EF4-FFF2-40B4-BE49-F238E27FC236}">
              <a16:creationId xmlns:a16="http://schemas.microsoft.com/office/drawing/2014/main" id="{00000000-0008-0000-0400-00005100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Mitsubishi Corporation is a foreign corporate shareholder of a subsidiary - Ingress Autoventures Co. Ltd.</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82" name="Text Box 81">
          <a:extLst>
            <a:ext uri="{FF2B5EF4-FFF2-40B4-BE49-F238E27FC236}">
              <a16:creationId xmlns:a16="http://schemas.microsoft.com/office/drawing/2014/main" id="{00000000-0008-0000-0400-000052000000}"/>
            </a:ext>
          </a:extLst>
        </xdr:cNvPr>
        <xdr:cNvSpPr txBox="1">
          <a:spLocks noChangeArrowheads="1"/>
        </xdr:cNvSpPr>
      </xdr:nvSpPr>
      <xdr:spPr bwMode="auto">
        <a:xfrm>
          <a:off x="314325" y="10496657"/>
          <a:ext cx="627697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presentation and classification of items in the current year financial statements have been consistent with the previous year except for certain comparative amounts which have been adjusted as a result of a change in accounting policy as disclosed in Note 2 (a) and Note 29.</a:t>
          </a:r>
        </a:p>
      </xdr:txBody>
    </xdr:sp>
    <xdr:clientData/>
  </xdr:twoCellAnchor>
  <xdr:twoCellAnchor>
    <xdr:from>
      <xdr:col>0</xdr:col>
      <xdr:colOff>0</xdr:colOff>
      <xdr:row>27</xdr:row>
      <xdr:rowOff>107</xdr:rowOff>
    </xdr:from>
    <xdr:to>
      <xdr:col>14</xdr:col>
      <xdr:colOff>0</xdr:colOff>
      <xdr:row>27</xdr:row>
      <xdr:rowOff>107</xdr:rowOff>
    </xdr:to>
    <xdr:sp macro="" textlink="">
      <xdr:nvSpPr>
        <xdr:cNvPr id="83" name="Text Box 82">
          <a:extLst>
            <a:ext uri="{FF2B5EF4-FFF2-40B4-BE49-F238E27FC236}">
              <a16:creationId xmlns:a16="http://schemas.microsoft.com/office/drawing/2014/main" id="{00000000-0008-0000-0400-000053000000}"/>
            </a:ext>
          </a:extLst>
        </xdr:cNvPr>
        <xdr:cNvSpPr txBox="1">
          <a:spLocks noChangeArrowheads="1"/>
        </xdr:cNvSpPr>
      </xdr:nvSpPr>
      <xdr:spPr bwMode="auto">
        <a:xfrm>
          <a:off x="0" y="10496657"/>
          <a:ext cx="65913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directors are of the opinion that all inter-segment transactions have been entered into in the normal course of business and have been established on terms and conditions that are not materially different from those obtainable in transactions with unrelated parties.</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84" name="Text Box 83">
          <a:extLst>
            <a:ext uri="{FF2B5EF4-FFF2-40B4-BE49-F238E27FC236}">
              <a16:creationId xmlns:a16="http://schemas.microsoft.com/office/drawing/2014/main" id="{00000000-0008-0000-0400-00005400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Revenue is recognised when it is probable that the economic benefits associated with the transaction will flow to the enterprise and the amount of the revenue can be measured reliably.</a:t>
          </a:r>
        </a:p>
      </xdr:txBody>
    </xdr:sp>
    <xdr:clientData/>
  </xdr:twoCellAnchor>
  <xdr:twoCellAnchor>
    <xdr:from>
      <xdr:col>0</xdr:col>
      <xdr:colOff>0</xdr:colOff>
      <xdr:row>27</xdr:row>
      <xdr:rowOff>107</xdr:rowOff>
    </xdr:from>
    <xdr:to>
      <xdr:col>14</xdr:col>
      <xdr:colOff>0</xdr:colOff>
      <xdr:row>27</xdr:row>
      <xdr:rowOff>107</xdr:rowOff>
    </xdr:to>
    <xdr:sp macro="" textlink="">
      <xdr:nvSpPr>
        <xdr:cNvPr id="85" name="Text Box 84">
          <a:extLst>
            <a:ext uri="{FF2B5EF4-FFF2-40B4-BE49-F238E27FC236}">
              <a16:creationId xmlns:a16="http://schemas.microsoft.com/office/drawing/2014/main" id="{00000000-0008-0000-0400-000055000000}"/>
            </a:ext>
          </a:extLst>
        </xdr:cNvPr>
        <xdr:cNvSpPr txBox="1">
          <a:spLocks noChangeArrowheads="1"/>
        </xdr:cNvSpPr>
      </xdr:nvSpPr>
      <xdr:spPr bwMode="auto">
        <a:xfrm>
          <a:off x="0" y="10496657"/>
          <a:ext cx="65913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Inventories are stated at the lower of cost (determined on the first-in, first-out basis) and net realisable value. Cost of finished goods and work-in-progress includes direct materials, direct labour, other direct costs and appropriate production overheads. Net realisable value represents the estimated selling price less all estimated costs to completion and costs to be incurred in marketing, selling and distribution.</a:t>
          </a:r>
        </a:p>
        <a:p>
          <a:pPr algn="just" rtl="0">
            <a:defRPr sz="1000"/>
          </a:pPr>
          <a:endParaRPr lang="en-US" sz="1200" b="0" i="0" u="none" strike="noStrike" baseline="0">
            <a:solidFill>
              <a:srgbClr val="000000"/>
            </a:solidFill>
            <a:latin typeface="Times New Roman"/>
            <a:cs typeface="Times New Roman"/>
          </a:endParaRPr>
        </a:p>
        <a:p>
          <a:pPr algn="just" rtl="0">
            <a:defRPr sz="1000"/>
          </a:pPr>
          <a:endParaRPr lang="en-US" sz="1200" b="0" i="0" u="none" strike="noStrike" baseline="0">
            <a:solidFill>
              <a:srgbClr val="000000"/>
            </a:solidFill>
            <a:latin typeface="Times New Roman"/>
            <a:cs typeface="Times New Roman"/>
          </a:endParaRPr>
        </a:p>
      </xdr:txBody>
    </xdr:sp>
    <xdr:clientData/>
  </xdr:twoCellAnchor>
  <xdr:twoCellAnchor>
    <xdr:from>
      <xdr:col>0</xdr:col>
      <xdr:colOff>0</xdr:colOff>
      <xdr:row>27</xdr:row>
      <xdr:rowOff>107</xdr:rowOff>
    </xdr:from>
    <xdr:to>
      <xdr:col>14</xdr:col>
      <xdr:colOff>0</xdr:colOff>
      <xdr:row>27</xdr:row>
      <xdr:rowOff>107</xdr:rowOff>
    </xdr:to>
    <xdr:sp macro="" textlink="">
      <xdr:nvSpPr>
        <xdr:cNvPr id="86" name="Text Box 85">
          <a:extLst>
            <a:ext uri="{FF2B5EF4-FFF2-40B4-BE49-F238E27FC236}">
              <a16:creationId xmlns:a16="http://schemas.microsoft.com/office/drawing/2014/main" id="{00000000-0008-0000-0400-000056000000}"/>
            </a:ext>
          </a:extLst>
        </xdr:cNvPr>
        <xdr:cNvSpPr txBox="1">
          <a:spLocks noChangeArrowheads="1"/>
        </xdr:cNvSpPr>
      </xdr:nvSpPr>
      <xdr:spPr bwMode="auto">
        <a:xfrm>
          <a:off x="0" y="10496657"/>
          <a:ext cx="65913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Prior to 1 January 2002, the cost of inventories was determined on the weighted average basis.  The directors consider that the change to the first-in, first-out basis gives a fairer presentation of the results and financial position of the Group.  Following this change in accounting policy, the amounts for the current and comparative years have been stated on the new basis and a prior year adjustment has been made.  The effects of this change in accounting policy are disclosed in Note 37.</a:t>
          </a:r>
        </a:p>
        <a:p>
          <a:pPr algn="just" rtl="0">
            <a:defRPr sz="1000"/>
          </a:pPr>
          <a:endParaRPr lang="en-US" sz="1200" b="0" i="0" u="none" strike="noStrike" baseline="0">
            <a:solidFill>
              <a:srgbClr val="000000"/>
            </a:solidFill>
            <a:latin typeface="Times New Roman"/>
            <a:cs typeface="Times New Roman"/>
          </a:endParaRPr>
        </a:p>
        <a:p>
          <a:pPr algn="just" rtl="0">
            <a:defRPr sz="1000"/>
          </a:pPr>
          <a:r>
            <a:rPr lang="en-US" sz="1200" b="0" i="0" u="none" strike="noStrike" baseline="0">
              <a:solidFill>
                <a:srgbClr val="000000"/>
              </a:solidFill>
              <a:latin typeface="Times New Roman"/>
              <a:cs typeface="Times New Roman"/>
            </a:rPr>
            <a:t>Properties held for resale are stated at the lower of cost and net realisable value. Cost is determined on the specific identification basis and includes costs of land, construction and appropriate development overheads.</a:t>
          </a:r>
        </a:p>
        <a:p>
          <a:pPr algn="just" rtl="0">
            <a:defRPr sz="1000"/>
          </a:pPr>
          <a:endParaRPr lang="en-US" sz="1200" b="0" i="0" u="none" strike="noStrike" baseline="0">
            <a:solidFill>
              <a:srgbClr val="000000"/>
            </a:solidFill>
            <a:latin typeface="Times New Roman"/>
            <a:cs typeface="Times New Roman"/>
          </a:endParaRP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87" name="Text Box 86">
          <a:extLst>
            <a:ext uri="{FF2B5EF4-FFF2-40B4-BE49-F238E27FC236}">
              <a16:creationId xmlns:a16="http://schemas.microsoft.com/office/drawing/2014/main" id="{00000000-0008-0000-0400-000057000000}"/>
            </a:ext>
          </a:extLst>
        </xdr:cNvPr>
        <xdr:cNvSpPr txBox="1">
          <a:spLocks noChangeArrowheads="1"/>
        </xdr:cNvSpPr>
      </xdr:nvSpPr>
      <xdr:spPr bwMode="auto">
        <a:xfrm>
          <a:off x="314325" y="10496657"/>
          <a:ext cx="627697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Where the operations of a foreign company are integral to the operations of the Company, the translation principles described above are applied as if the transactions of the foreign operation had been those of the Company.  </a:t>
          </a:r>
        </a:p>
      </xdr:txBody>
    </xdr:sp>
    <xdr:clientData/>
  </xdr:twoCellAnchor>
  <xdr:twoCellAnchor>
    <xdr:from>
      <xdr:col>1</xdr:col>
      <xdr:colOff>0</xdr:colOff>
      <xdr:row>27</xdr:row>
      <xdr:rowOff>107</xdr:rowOff>
    </xdr:from>
    <xdr:to>
      <xdr:col>15</xdr:col>
      <xdr:colOff>0</xdr:colOff>
      <xdr:row>27</xdr:row>
      <xdr:rowOff>107</xdr:rowOff>
    </xdr:to>
    <xdr:sp macro="" textlink="">
      <xdr:nvSpPr>
        <xdr:cNvPr id="88" name="Text Box 87">
          <a:extLst>
            <a:ext uri="{FF2B5EF4-FFF2-40B4-BE49-F238E27FC236}">
              <a16:creationId xmlns:a16="http://schemas.microsoft.com/office/drawing/2014/main" id="{00000000-0008-0000-0400-000058000000}"/>
            </a:ext>
          </a:extLst>
        </xdr:cNvPr>
        <xdr:cNvSpPr txBox="1">
          <a:spLocks noChangeArrowheads="1"/>
        </xdr:cNvSpPr>
      </xdr:nvSpPr>
      <xdr:spPr bwMode="auto">
        <a:xfrm>
          <a:off x="1343025" y="10496657"/>
          <a:ext cx="53340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results and financial position of foreign operations that have a functional currency different from the presentation currency (RM) of the consolidated financial statements are translated into RM as follows:</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89" name="Text Box 88">
          <a:extLst>
            <a:ext uri="{FF2B5EF4-FFF2-40B4-BE49-F238E27FC236}">
              <a16:creationId xmlns:a16="http://schemas.microsoft.com/office/drawing/2014/main" id="{00000000-0008-0000-0400-000059000000}"/>
            </a:ext>
          </a:extLst>
        </xdr:cNvPr>
        <xdr:cNvSpPr txBox="1">
          <a:spLocks noChangeArrowheads="1"/>
        </xdr:cNvSpPr>
      </xdr:nvSpPr>
      <xdr:spPr bwMode="auto">
        <a:xfrm>
          <a:off x="942975" y="10496657"/>
          <a:ext cx="564832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residual values, useful life and depreciation method are reviewed at each financial year-end to ensure that the amount, method and period of depreciation are consistent with previous estimates and the expected pattern of consumption of the future economic benefits embodied in the items of property, plant and equipment.</a:t>
          </a:r>
        </a:p>
        <a:p>
          <a:pPr algn="just" rtl="0">
            <a:defRPr sz="1000"/>
          </a:pPr>
          <a:endParaRPr lang="en-US" sz="1200" b="0" i="0" u="none" strike="noStrike" baseline="0">
            <a:solidFill>
              <a:srgbClr val="000000"/>
            </a:solidFill>
            <a:latin typeface="Times New Roman"/>
            <a:cs typeface="Times New Roman"/>
          </a:endParaRPr>
        </a:p>
        <a:p>
          <a:pPr algn="just" rtl="0">
            <a:defRPr sz="1000"/>
          </a:pPr>
          <a:r>
            <a:rPr lang="en-US" sz="1200" b="0" i="0" u="none" strike="noStrike" baseline="0">
              <a:solidFill>
                <a:srgbClr val="000000"/>
              </a:solidFill>
              <a:latin typeface="Times New Roman"/>
              <a:cs typeface="Times New Roman"/>
            </a:rPr>
            <a:t>An item of property, plant and equipment is derecognised upon disposal or when no future economic benefits are expected from its use or disposal.  The difference between the net disposal proceeds, if any and the net carrying amount is recognised in profit or loss and the unutilised portion of the revaluation surplus on that item is taken directly to retained earnings.</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90" name="Text Box 89">
          <a:extLst>
            <a:ext uri="{FF2B5EF4-FFF2-40B4-BE49-F238E27FC236}">
              <a16:creationId xmlns:a16="http://schemas.microsoft.com/office/drawing/2014/main" id="{00000000-0008-0000-0400-00005A00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At each balance sheet date, the Group reviews the carrying amounts of its assets, other than inventories, assets arising from construction contracts, deferred tax assets, and financial assets, to determine whether there is any indication that those assets have suffered an impairment loss.  If any such indication exists, impairment is measured by comparing the carrying values of the assets with their recoverable amounts.  Recoverable amount is the higher of net selling price and value in use, which is measured by reference to discounted future cash flows.  Recoverable amounts are estimated for individual assets or, if it is not possible, for the cash-generating unit to which the asset belongs.</a:t>
          </a:r>
        </a:p>
        <a:p>
          <a:pPr algn="just" rtl="0">
            <a:defRPr sz="1000"/>
          </a:pPr>
          <a:endParaRPr lang="en-US" sz="1200" b="0" i="0" u="none" strike="noStrike" baseline="0">
            <a:solidFill>
              <a:srgbClr val="000000"/>
            </a:solidFill>
            <a:latin typeface="Times New Roman"/>
            <a:cs typeface="Times New Roman"/>
          </a:endParaRPr>
        </a:p>
        <a:p>
          <a:pPr algn="just" rtl="0">
            <a:defRPr sz="1000"/>
          </a:pPr>
          <a:r>
            <a:rPr lang="en-US" sz="1200" b="0" i="0" u="none" strike="noStrike" baseline="0">
              <a:solidFill>
                <a:srgbClr val="000000"/>
              </a:solidFill>
              <a:latin typeface="Times New Roman"/>
              <a:cs typeface="Times New Roman"/>
            </a:rPr>
            <a:t>An impairment loss is charged to the income statement immediately, unless the asset is carried at revalued amount.  Any impairment loss of a revalued asset is treated as a revaluation decrease to the extent of any available previously recognised revaluation surplus for the same asset.</a:t>
          </a:r>
        </a:p>
        <a:p>
          <a:pPr algn="just" rtl="0">
            <a:defRPr sz="1000"/>
          </a:pPr>
          <a:endParaRPr lang="en-US" sz="1200" b="0" i="0" u="none" strike="noStrike" baseline="0">
            <a:solidFill>
              <a:srgbClr val="000000"/>
            </a:solidFill>
            <a:latin typeface="Times New Roman"/>
            <a:cs typeface="Times New Roman"/>
          </a:endParaRPr>
        </a:p>
        <a:p>
          <a:pPr algn="just" rtl="0">
            <a:defRPr sz="1000"/>
          </a:pPr>
          <a:endParaRPr lang="en-US" sz="1200" b="0" i="0" u="none" strike="noStrike" baseline="0">
            <a:solidFill>
              <a:srgbClr val="000000"/>
            </a:solidFill>
            <a:latin typeface="Times New Roman"/>
            <a:cs typeface="Times New Roman"/>
          </a:endParaRPr>
        </a:p>
        <a:p>
          <a:pPr algn="just" rtl="0">
            <a:defRPr sz="1000"/>
          </a:pPr>
          <a:endParaRPr lang="en-US" sz="1200" b="0" i="0" u="none" strike="noStrike" baseline="0">
            <a:solidFill>
              <a:srgbClr val="000000"/>
            </a:solidFill>
            <a:latin typeface="Times New Roman"/>
            <a:cs typeface="Times New Roman"/>
          </a:endParaRPr>
        </a:p>
        <a:p>
          <a:pPr algn="just" rtl="0">
            <a:defRPr sz="1000"/>
          </a:pPr>
          <a:endParaRPr lang="en-US" sz="1200" b="0" i="0" u="none" strike="noStrike" baseline="0">
            <a:solidFill>
              <a:srgbClr val="000000"/>
            </a:solidFill>
            <a:latin typeface="Times New Roman"/>
            <a:cs typeface="Times New Roman"/>
          </a:endParaRPr>
        </a:p>
      </xdr:txBody>
    </xdr:sp>
    <xdr:clientData/>
  </xdr:twoCellAnchor>
  <xdr:twoCellAnchor>
    <xdr:from>
      <xdr:col>0</xdr:col>
      <xdr:colOff>0</xdr:colOff>
      <xdr:row>27</xdr:row>
      <xdr:rowOff>107</xdr:rowOff>
    </xdr:from>
    <xdr:to>
      <xdr:col>14</xdr:col>
      <xdr:colOff>0</xdr:colOff>
      <xdr:row>27</xdr:row>
      <xdr:rowOff>107</xdr:rowOff>
    </xdr:to>
    <xdr:sp macro="" textlink="">
      <xdr:nvSpPr>
        <xdr:cNvPr id="91" name="Text Box 90">
          <a:extLst>
            <a:ext uri="{FF2B5EF4-FFF2-40B4-BE49-F238E27FC236}">
              <a16:creationId xmlns:a16="http://schemas.microsoft.com/office/drawing/2014/main" id="{00000000-0008-0000-0400-00005B000000}"/>
            </a:ext>
          </a:extLst>
        </xdr:cNvPr>
        <xdr:cNvSpPr txBox="1">
          <a:spLocks noChangeArrowheads="1"/>
        </xdr:cNvSpPr>
      </xdr:nvSpPr>
      <xdr:spPr bwMode="auto">
        <a:xfrm>
          <a:off x="0" y="10496657"/>
          <a:ext cx="65913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Financial instruments are classified as liabilities or equity in accordance with the substance of the contractual arrangement. Interest, dividends, gains and losses relating to a financial instrument classified as a liability, are reported as expense or income.  Distributions to holders of financial instruments classified as equity are charged directly to equity.  Financial instruments are offset when the Group has a legally enforceable right to offset and intends to settle either on a net basis or to realise the asset and settle the liability simultaneously.</a:t>
          </a:r>
        </a:p>
        <a:p>
          <a:pPr algn="just" rtl="0">
            <a:defRPr sz="1000"/>
          </a:pPr>
          <a:endParaRPr lang="en-US" sz="1200" b="0" i="0" u="none" strike="noStrike" baseline="0">
            <a:solidFill>
              <a:srgbClr val="000000"/>
            </a:solidFill>
            <a:latin typeface="Times New Roman"/>
            <a:cs typeface="Times New Roman"/>
          </a:endParaRP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92" name="Text Box 91">
          <a:extLst>
            <a:ext uri="{FF2B5EF4-FFF2-40B4-BE49-F238E27FC236}">
              <a16:creationId xmlns:a16="http://schemas.microsoft.com/office/drawing/2014/main" id="{00000000-0008-0000-0400-00005C000000}"/>
            </a:ext>
          </a:extLst>
        </xdr:cNvPr>
        <xdr:cNvSpPr txBox="1">
          <a:spLocks noChangeArrowheads="1"/>
        </xdr:cNvSpPr>
      </xdr:nvSpPr>
      <xdr:spPr bwMode="auto">
        <a:xfrm>
          <a:off x="314325" y="10496657"/>
          <a:ext cx="627697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Marketable securities are carried at the lower of cost and market value, determined on an aggregate basis. Cost is determined on the weighted average basis while market value is determined based on quoted market values.  Increases or decreases in the carrying amount of marketable securities are credited or charged to the income statement. On disposal of marketable securities, the difference between net disposal proceeds and the carrying amount is charged or credited to the income statement.</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93" name="Text Box 92">
          <a:extLst>
            <a:ext uri="{FF2B5EF4-FFF2-40B4-BE49-F238E27FC236}">
              <a16:creationId xmlns:a16="http://schemas.microsoft.com/office/drawing/2014/main" id="{00000000-0008-0000-0400-00005D000000}"/>
            </a:ext>
          </a:extLst>
        </xdr:cNvPr>
        <xdr:cNvSpPr txBox="1">
          <a:spLocks noChangeArrowheads="1"/>
        </xdr:cNvSpPr>
      </xdr:nvSpPr>
      <xdr:spPr bwMode="auto">
        <a:xfrm>
          <a:off x="314325" y="10496657"/>
          <a:ext cx="627697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Included in trade receivables is an amount of RM1,525,927 (2006: RM184,069) due from Katayama Kogyo Co. Ltd., a foreign corporate shareholder of subsidiaries.</a:t>
          </a:r>
        </a:p>
        <a:p>
          <a:pPr algn="just" rtl="0">
            <a:defRPr sz="1000"/>
          </a:pPr>
          <a:endParaRPr lang="en-US" sz="1200" b="0" i="0" u="none" strike="noStrike" baseline="0">
            <a:solidFill>
              <a:srgbClr val="000000"/>
            </a:solidFill>
            <a:latin typeface="Times New Roman"/>
            <a:cs typeface="Times New Roman"/>
          </a:endParaRPr>
        </a:p>
        <a:p>
          <a:pPr algn="just" rtl="0">
            <a:defRPr sz="1000"/>
          </a:pPr>
          <a:r>
            <a:rPr lang="en-US" sz="1200" b="0" i="0" u="none" strike="noStrike" baseline="0">
              <a:solidFill>
                <a:srgbClr val="000000"/>
              </a:solidFill>
              <a:latin typeface="Times New Roman"/>
              <a:cs typeface="Times New Roman"/>
            </a:rPr>
            <a:t>The Group's normal trade credit term ranges from 30 days to 90 days. Other credit terms are assessed and approved on a case-by-case basis.</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94" name="Text Box 93">
          <a:extLst>
            <a:ext uri="{FF2B5EF4-FFF2-40B4-BE49-F238E27FC236}">
              <a16:creationId xmlns:a16="http://schemas.microsoft.com/office/drawing/2014/main" id="{00000000-0008-0000-0400-00005E000000}"/>
            </a:ext>
          </a:extLst>
        </xdr:cNvPr>
        <xdr:cNvSpPr txBox="1">
          <a:spLocks noChangeArrowheads="1"/>
        </xdr:cNvSpPr>
      </xdr:nvSpPr>
      <xdr:spPr bwMode="auto">
        <a:xfrm>
          <a:off x="314325" y="10496657"/>
          <a:ext cx="627697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amount due from associates is unsecured, has no fixed terms of repayment and interest-free.</a:t>
          </a:r>
        </a:p>
        <a:p>
          <a:pPr algn="just" rtl="0">
            <a:defRPr sz="1000"/>
          </a:pPr>
          <a:endParaRPr lang="en-US" sz="1200" b="0" i="0" u="none" strike="noStrike" baseline="0">
            <a:solidFill>
              <a:srgbClr val="000000"/>
            </a:solidFill>
            <a:latin typeface="Times New Roman"/>
            <a:cs typeface="Times New Roman"/>
          </a:endParaRPr>
        </a:p>
        <a:p>
          <a:pPr algn="just" rtl="0">
            <a:defRPr sz="1000"/>
          </a:pPr>
          <a:r>
            <a:rPr lang="en-US" sz="1200" b="0" i="0" u="none" strike="noStrike" baseline="0">
              <a:solidFill>
                <a:srgbClr val="000000"/>
              </a:solidFill>
              <a:latin typeface="Times New Roman"/>
              <a:cs typeface="Times New Roman"/>
            </a:rPr>
            <a:t>The amount due from subsidiaries is unsecured, has no fixed terms of repayment and bears interest rate of 4% (2005: 4%) per annum.</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95" name="Text Box 94">
          <a:extLst>
            <a:ext uri="{FF2B5EF4-FFF2-40B4-BE49-F238E27FC236}">
              <a16:creationId xmlns:a16="http://schemas.microsoft.com/office/drawing/2014/main" id="{00000000-0008-0000-0400-00005F000000}"/>
            </a:ext>
          </a:extLst>
        </xdr:cNvPr>
        <xdr:cNvSpPr txBox="1">
          <a:spLocks noChangeArrowheads="1"/>
        </xdr:cNvSpPr>
      </xdr:nvSpPr>
      <xdr:spPr bwMode="auto">
        <a:xfrm>
          <a:off x="314325" y="10496657"/>
          <a:ext cx="627697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Group's weighted average effective interest rates and finance cost per annum during the financial year for borrowings, excluding hire purchase and Al-Ijarah lease payables, were as follows:</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96" name="Text Box 95">
          <a:extLst>
            <a:ext uri="{FF2B5EF4-FFF2-40B4-BE49-F238E27FC236}">
              <a16:creationId xmlns:a16="http://schemas.microsoft.com/office/drawing/2014/main" id="{00000000-0008-0000-0400-000060000000}"/>
            </a:ext>
          </a:extLst>
        </xdr:cNvPr>
        <xdr:cNvSpPr txBox="1">
          <a:spLocks noChangeArrowheads="1"/>
        </xdr:cNvSpPr>
      </xdr:nvSpPr>
      <xdr:spPr bwMode="auto">
        <a:xfrm>
          <a:off x="314325" y="10496657"/>
          <a:ext cx="627697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secured  bank overdrafts, revolving credits and bills payable and trust receipt of the Group are secured by fixed and floating charges over the deposits of certain subsidiaries as disclosed in Note 20.</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97" name="Text Box 96">
          <a:extLst>
            <a:ext uri="{FF2B5EF4-FFF2-40B4-BE49-F238E27FC236}">
              <a16:creationId xmlns:a16="http://schemas.microsoft.com/office/drawing/2014/main" id="{00000000-0008-0000-0400-000061000000}"/>
            </a:ext>
          </a:extLst>
        </xdr:cNvPr>
        <xdr:cNvSpPr txBox="1">
          <a:spLocks noChangeArrowheads="1"/>
        </xdr:cNvSpPr>
      </xdr:nvSpPr>
      <xdr:spPr bwMode="auto">
        <a:xfrm>
          <a:off x="314325" y="10496657"/>
          <a:ext cx="627697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term loans are secured by first legal charge over certain leasehold and freehold land, buildings and plant and machinery of certain subsidiaries as disclosed in Note 11.</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98" name="Text Box 97">
          <a:extLst>
            <a:ext uri="{FF2B5EF4-FFF2-40B4-BE49-F238E27FC236}">
              <a16:creationId xmlns:a16="http://schemas.microsoft.com/office/drawing/2014/main" id="{00000000-0008-0000-0400-000062000000}"/>
            </a:ext>
          </a:extLst>
        </xdr:cNvPr>
        <xdr:cNvSpPr txBox="1">
          <a:spLocks noChangeArrowheads="1"/>
        </xdr:cNvSpPr>
      </xdr:nvSpPr>
      <xdr:spPr bwMode="auto">
        <a:xfrm>
          <a:off x="314325" y="10496657"/>
          <a:ext cx="627697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hire purchase and Al-Ijarah lease payable bear interest and financing cost during the year of between 3.50% to 7.65% (2006: 3.50% to 7.65%) per annum.</a:t>
          </a:r>
        </a:p>
      </xdr:txBody>
    </xdr:sp>
    <xdr:clientData/>
  </xdr:twoCellAnchor>
  <xdr:twoCellAnchor>
    <xdr:from>
      <xdr:col>0</xdr:col>
      <xdr:colOff>0</xdr:colOff>
      <xdr:row>27</xdr:row>
      <xdr:rowOff>107</xdr:rowOff>
    </xdr:from>
    <xdr:to>
      <xdr:col>14</xdr:col>
      <xdr:colOff>0</xdr:colOff>
      <xdr:row>27</xdr:row>
      <xdr:rowOff>107</xdr:rowOff>
    </xdr:to>
    <xdr:sp macro="" textlink="">
      <xdr:nvSpPr>
        <xdr:cNvPr id="99" name="Text Box 98">
          <a:extLst>
            <a:ext uri="{FF2B5EF4-FFF2-40B4-BE49-F238E27FC236}">
              <a16:creationId xmlns:a16="http://schemas.microsoft.com/office/drawing/2014/main" id="{00000000-0008-0000-0400-000063000000}"/>
            </a:ext>
          </a:extLst>
        </xdr:cNvPr>
        <xdr:cNvSpPr txBox="1">
          <a:spLocks noChangeArrowheads="1"/>
        </xdr:cNvSpPr>
      </xdr:nvSpPr>
      <xdr:spPr bwMode="auto">
        <a:xfrm>
          <a:off x="0" y="10496657"/>
          <a:ext cx="65913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Deferred taxation is not provided for on the surplus arising from the revaluation of leasehold and freehold land and buildings as it is not the intention of the directors to dispose of these properties.</a:t>
          </a:r>
        </a:p>
      </xdr:txBody>
    </xdr:sp>
    <xdr:clientData/>
  </xdr:twoCellAnchor>
  <xdr:twoCellAnchor>
    <xdr:from>
      <xdr:col>0</xdr:col>
      <xdr:colOff>0</xdr:colOff>
      <xdr:row>27</xdr:row>
      <xdr:rowOff>107</xdr:rowOff>
    </xdr:from>
    <xdr:to>
      <xdr:col>14</xdr:col>
      <xdr:colOff>0</xdr:colOff>
      <xdr:row>27</xdr:row>
      <xdr:rowOff>107</xdr:rowOff>
    </xdr:to>
    <xdr:sp macro="" textlink="">
      <xdr:nvSpPr>
        <xdr:cNvPr id="100" name="Text Box 99">
          <a:extLst>
            <a:ext uri="{FF2B5EF4-FFF2-40B4-BE49-F238E27FC236}">
              <a16:creationId xmlns:a16="http://schemas.microsoft.com/office/drawing/2014/main" id="{00000000-0008-0000-0400-000064000000}"/>
            </a:ext>
          </a:extLst>
        </xdr:cNvPr>
        <xdr:cNvSpPr txBox="1">
          <a:spLocks noChangeArrowheads="1"/>
        </xdr:cNvSpPr>
      </xdr:nvSpPr>
      <xdr:spPr bwMode="auto">
        <a:xfrm>
          <a:off x="0" y="10496657"/>
          <a:ext cx="65913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Cost of sales represents cost of inventories sold, cost of services provided, contract costs recognised as an expense and cost of development properties sold.</a:t>
          </a:r>
        </a:p>
        <a:p>
          <a:pPr algn="just" rtl="0">
            <a:defRPr sz="1000"/>
          </a:pPr>
          <a:endParaRPr lang="en-US" sz="1200" b="0" i="0" u="none" strike="noStrike" baseline="0">
            <a:solidFill>
              <a:srgbClr val="000000"/>
            </a:solidFill>
            <a:latin typeface="Times New Roman"/>
            <a:cs typeface="Times New Roman"/>
          </a:endParaRPr>
        </a:p>
        <a:p>
          <a:pPr algn="just" rtl="0">
            <a:defRPr sz="1000"/>
          </a:pPr>
          <a:endParaRPr lang="en-US" sz="1200" b="0" i="0" u="none" strike="noStrike" baseline="0">
            <a:solidFill>
              <a:srgbClr val="000000"/>
            </a:solidFill>
            <a:latin typeface="Times New Roman"/>
            <a:cs typeface="Times New Roman"/>
          </a:endParaRP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101" name="Text Box 100">
          <a:extLst>
            <a:ext uri="{FF2B5EF4-FFF2-40B4-BE49-F238E27FC236}">
              <a16:creationId xmlns:a16="http://schemas.microsoft.com/office/drawing/2014/main" id="{00000000-0008-0000-0400-000065000000}"/>
            </a:ext>
          </a:extLst>
        </xdr:cNvPr>
        <xdr:cNvSpPr txBox="1">
          <a:spLocks noChangeArrowheads="1"/>
        </xdr:cNvSpPr>
      </xdr:nvSpPr>
      <xdr:spPr bwMode="auto">
        <a:xfrm>
          <a:off x="314325" y="10496657"/>
          <a:ext cx="627697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Included in staff costs of the Group and of the Company are executive directors' remuneration amounting to RM4,209,501 (2006: RM3,775,900) and RM876,139 (2006: RM804,448) respectively, as further disclosed in Note 6.</a:t>
          </a:r>
        </a:p>
      </xdr:txBody>
    </xdr:sp>
    <xdr:clientData/>
  </xdr:twoCellAnchor>
  <xdr:twoCellAnchor editAs="oneCell">
    <xdr:from>
      <xdr:col>10</xdr:col>
      <xdr:colOff>0</xdr:colOff>
      <xdr:row>27</xdr:row>
      <xdr:rowOff>0</xdr:rowOff>
    </xdr:from>
    <xdr:to>
      <xdr:col>10</xdr:col>
      <xdr:colOff>75979</xdr:colOff>
      <xdr:row>27</xdr:row>
      <xdr:rowOff>238125</xdr:rowOff>
    </xdr:to>
    <xdr:sp macro="" textlink="">
      <xdr:nvSpPr>
        <xdr:cNvPr id="102" name="Text Box 101">
          <a:extLst>
            <a:ext uri="{FF2B5EF4-FFF2-40B4-BE49-F238E27FC236}">
              <a16:creationId xmlns:a16="http://schemas.microsoft.com/office/drawing/2014/main" id="{00000000-0008-0000-0400-000066000000}"/>
            </a:ext>
          </a:extLst>
        </xdr:cNvPr>
        <xdr:cNvSpPr txBox="1">
          <a:spLocks noChangeArrowheads="1"/>
        </xdr:cNvSpPr>
      </xdr:nvSpPr>
      <xdr:spPr bwMode="auto">
        <a:xfrm>
          <a:off x="4210050" y="1049655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0</xdr:colOff>
      <xdr:row>27</xdr:row>
      <xdr:rowOff>107</xdr:rowOff>
    </xdr:from>
    <xdr:to>
      <xdr:col>14</xdr:col>
      <xdr:colOff>0</xdr:colOff>
      <xdr:row>27</xdr:row>
      <xdr:rowOff>107</xdr:rowOff>
    </xdr:to>
    <xdr:sp macro="" textlink="">
      <xdr:nvSpPr>
        <xdr:cNvPr id="103" name="Text Box 102">
          <a:extLst>
            <a:ext uri="{FF2B5EF4-FFF2-40B4-BE49-F238E27FC236}">
              <a16:creationId xmlns:a16="http://schemas.microsoft.com/office/drawing/2014/main" id="{00000000-0008-0000-0400-00006700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Reversal of impairment losses recognised in prior years is recorded when there is an indication that the impairment losses recognised for the asset no longer exist or have decreased.  The reversal is recognised to the extent of the carrying amount of the asset that would have been determined (net of amortisation and depreciation) had no impairment loss been recognised.  The reversal is recognised in the income statement immediately, unless the asset is carried at revalued amount.  A reversal of an impairment loss on a revalued asset is credited directly to revaluation surplus.  However, to the extent that an impairment loss on the same revalued asset was previously recognised as an expense in the income statement, a reversal of that impairment loss is recognised as income in the income statement.</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104" name="Text Box 103">
          <a:extLst>
            <a:ext uri="{FF2B5EF4-FFF2-40B4-BE49-F238E27FC236}">
              <a16:creationId xmlns:a16="http://schemas.microsoft.com/office/drawing/2014/main" id="{00000000-0008-0000-0400-00006800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Had the revalued land and buildings been carried at historical costs, the net book value of the land and buildings that would have been included in the financial statements of the Group as at 31 January 2007 would have been RM100,662,955 (2006: RM49,550,879).</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105" name="Text Box 104">
          <a:extLst>
            <a:ext uri="{FF2B5EF4-FFF2-40B4-BE49-F238E27FC236}">
              <a16:creationId xmlns:a16="http://schemas.microsoft.com/office/drawing/2014/main" id="{00000000-0008-0000-0400-00006900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net book values of property, plant and equipment pledged to financial institutions for bank borrowings as referred to in Note 21 are as follows:</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106" name="Text Box 105">
          <a:extLst>
            <a:ext uri="{FF2B5EF4-FFF2-40B4-BE49-F238E27FC236}">
              <a16:creationId xmlns:a16="http://schemas.microsoft.com/office/drawing/2014/main" id="{00000000-0008-0000-0400-00006A000000}"/>
            </a:ext>
          </a:extLst>
        </xdr:cNvPr>
        <xdr:cNvSpPr txBox="1">
          <a:spLocks noChangeArrowheads="1"/>
        </xdr:cNvSpPr>
      </xdr:nvSpPr>
      <xdr:spPr bwMode="auto">
        <a:xfrm>
          <a:off x="314325" y="10496657"/>
          <a:ext cx="627697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At the forthcoming Annual General Meeting, a final ordinary tax exempt dividend in respect of the financial year ended 31 January 2007, of 4 sen per share on the share capital of 76,800,000 ordinary shares, amounting to a total dividend payment of RM3,072,000 will be proposed for shareholders' approval. The financial statements for the current financial year do not reflect this proposed dividend.  Such dividend, if approved by the shareholders, will be accounted for in shareholders' equity as an appropriation of retained profits in the financial year ending 31 January 2008.</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107" name="Text Box 106">
          <a:extLst>
            <a:ext uri="{FF2B5EF4-FFF2-40B4-BE49-F238E27FC236}">
              <a16:creationId xmlns:a16="http://schemas.microsoft.com/office/drawing/2014/main" id="{00000000-0008-0000-0400-00006B00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Group’s financial risk management policy seeks to ensure that adequate financial resources are available for the development of the Group’s businesses whilst managing its interest rate, foreign exchange, liquidity and credit risks.  The Group does not engage in speculative transactions.</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108" name="Text Box 107">
          <a:extLst>
            <a:ext uri="{FF2B5EF4-FFF2-40B4-BE49-F238E27FC236}">
              <a16:creationId xmlns:a16="http://schemas.microsoft.com/office/drawing/2014/main" id="{00000000-0008-0000-0400-00006C00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Group's primary interest rate risk relates to interest-bearing debt, as the Group had no substantial long-term interest-bearing assets as at 31 January 2006. The investment in financial assets are mainly short term in nature and they are not held for speculative purposes but have been mostly placed in fixed deposits which yield better returns than cash at bank.</a:t>
          </a:r>
        </a:p>
        <a:p>
          <a:pPr algn="just" rtl="0">
            <a:defRPr sz="1000"/>
          </a:pPr>
          <a:endParaRPr lang="en-US" sz="1200" b="0" i="0" u="none" strike="noStrike" baseline="0">
            <a:solidFill>
              <a:srgbClr val="000000"/>
            </a:solidFill>
            <a:latin typeface="Times New Roman"/>
            <a:cs typeface="Times New Roman"/>
          </a:endParaRPr>
        </a:p>
        <a:p>
          <a:pPr algn="just" rtl="0">
            <a:defRPr sz="1000"/>
          </a:pPr>
          <a:r>
            <a:rPr lang="en-US" sz="1200" b="0" i="0" u="none" strike="noStrike" baseline="0">
              <a:solidFill>
                <a:srgbClr val="000000"/>
              </a:solidFill>
              <a:latin typeface="Times New Roman"/>
              <a:cs typeface="Times New Roman"/>
            </a:rPr>
            <a:t>The information on maturity dates and effective interest rates of financial assets and liabilities are disclosed in their respective notes.  </a:t>
          </a:r>
        </a:p>
      </xdr:txBody>
    </xdr:sp>
    <xdr:clientData/>
  </xdr:twoCellAnchor>
  <xdr:twoCellAnchor>
    <xdr:from>
      <xdr:col>0</xdr:col>
      <xdr:colOff>0</xdr:colOff>
      <xdr:row>27</xdr:row>
      <xdr:rowOff>107</xdr:rowOff>
    </xdr:from>
    <xdr:to>
      <xdr:col>14</xdr:col>
      <xdr:colOff>0</xdr:colOff>
      <xdr:row>27</xdr:row>
      <xdr:rowOff>107</xdr:rowOff>
    </xdr:to>
    <xdr:sp macro="" textlink="">
      <xdr:nvSpPr>
        <xdr:cNvPr id="109" name="Text Box 108">
          <a:extLst>
            <a:ext uri="{FF2B5EF4-FFF2-40B4-BE49-F238E27FC236}">
              <a16:creationId xmlns:a16="http://schemas.microsoft.com/office/drawing/2014/main" id="{00000000-0008-0000-0400-00006D000000}"/>
            </a:ext>
          </a:extLst>
        </xdr:cNvPr>
        <xdr:cNvSpPr txBox="1">
          <a:spLocks noChangeArrowheads="1"/>
        </xdr:cNvSpPr>
      </xdr:nvSpPr>
      <xdr:spPr bwMode="auto">
        <a:xfrm>
          <a:off x="0" y="10496657"/>
          <a:ext cx="65913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Group manages its interest rate exposure by maintaining a prudent mix of fixed and floating rate borrowings.  The Group actively reviews its debt portfolio, taking into account the investment holding period and nature of its assets.  This strategy allows it to capitalise on cheaper funding in a low interest rate environment and achieve a certain level of protection against rate hikes.  </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110" name="Text Box 109">
          <a:extLst>
            <a:ext uri="{FF2B5EF4-FFF2-40B4-BE49-F238E27FC236}">
              <a16:creationId xmlns:a16="http://schemas.microsoft.com/office/drawing/2014/main" id="{00000000-0008-0000-0400-00006E00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Group is exposed to three currencies, namely Thai Baht, Japanese Yen and Indonesian Rupiah. Foreign currency denominated assets and liabilities together with expected cash flows from highly probable purchases and sales give rise to foreign exchange exposures.  </a:t>
          </a:r>
        </a:p>
        <a:p>
          <a:pPr algn="just" rtl="0">
            <a:defRPr sz="1000"/>
          </a:pPr>
          <a:endParaRPr lang="en-US" sz="1200" b="0" i="0" u="none" strike="noStrike" baseline="0">
            <a:solidFill>
              <a:srgbClr val="000000"/>
            </a:solidFill>
            <a:latin typeface="Times New Roman"/>
            <a:cs typeface="Times New Roman"/>
          </a:endParaRPr>
        </a:p>
        <a:p>
          <a:pPr algn="just" rtl="0">
            <a:defRPr sz="1000"/>
          </a:pPr>
          <a:r>
            <a:rPr lang="en-US" sz="1200" b="0" i="0" u="none" strike="noStrike" baseline="0">
              <a:solidFill>
                <a:srgbClr val="000000"/>
              </a:solidFill>
              <a:latin typeface="Times New Roman"/>
              <a:cs typeface="Times New Roman"/>
            </a:rPr>
            <a:t>The net unhedged financial liability of the Group as at 31 January 2006 is approximately Yen ______ million (2006: Yen 126.5 billion).</a:t>
          </a:r>
        </a:p>
        <a:p>
          <a:pPr algn="just" rtl="0">
            <a:defRPr sz="1000"/>
          </a:pPr>
          <a:endParaRPr lang="en-US" sz="1200" b="0" i="0" u="none" strike="noStrike" baseline="0">
            <a:solidFill>
              <a:srgbClr val="000000"/>
            </a:solidFill>
            <a:latin typeface="Times New Roman"/>
            <a:cs typeface="Times New Roman"/>
          </a:endParaRPr>
        </a:p>
        <a:p>
          <a:pPr algn="just" rtl="0">
            <a:defRPr sz="1000"/>
          </a:pPr>
          <a:r>
            <a:rPr lang="en-US" sz="1200" b="0" i="0" u="none" strike="noStrike" baseline="0">
              <a:solidFill>
                <a:srgbClr val="000000"/>
              </a:solidFill>
              <a:latin typeface="Times New Roman"/>
              <a:cs typeface="Times New Roman"/>
            </a:rPr>
            <a:t>As at 31 January 2007, the Group has entered into forward foreign exchange contracts amounting to RM_________ (2006: RM28,066,496).  Maturities of the forward foreign exchange contracts are within one year.</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111" name="Text Box 110">
          <a:extLst>
            <a:ext uri="{FF2B5EF4-FFF2-40B4-BE49-F238E27FC236}">
              <a16:creationId xmlns:a16="http://schemas.microsoft.com/office/drawing/2014/main" id="{00000000-0008-0000-0400-00006F00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Group manages its operating cash flows and the availability of funding so as to ensure that all refinancing, repayment and funding needs are met.  As part of its overall prudent liquidity management, the Group maintains sufficient levels of cash or cash convertible investments to meet its working capital requirements.  In addition, the Group strives to maintain available banking facilities of a reasonable level to its overall debt position.</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112" name="Text Box 111">
          <a:extLst>
            <a:ext uri="{FF2B5EF4-FFF2-40B4-BE49-F238E27FC236}">
              <a16:creationId xmlns:a16="http://schemas.microsoft.com/office/drawing/2014/main" id="{00000000-0008-0000-0400-00007000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At balance sheet date, there were no significant concentrations of credit risk. The maximum exposure to credit risk is represented by the carrying amount of each financial asset in the balance sheets of the Group and of the Company.</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113" name="Text Box 112">
          <a:extLst>
            <a:ext uri="{FF2B5EF4-FFF2-40B4-BE49-F238E27FC236}">
              <a16:creationId xmlns:a16="http://schemas.microsoft.com/office/drawing/2014/main" id="{00000000-0008-0000-0400-00007100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aggregate net fair values of financial assets and financial liabilities which are not carried at fair value on the balance sheets of the Group and of the Company are represented as follows:</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114" name="Text Box 113">
          <a:extLst>
            <a:ext uri="{FF2B5EF4-FFF2-40B4-BE49-F238E27FC236}">
              <a16:creationId xmlns:a16="http://schemas.microsoft.com/office/drawing/2014/main" id="{00000000-0008-0000-0400-000072000000}"/>
            </a:ext>
          </a:extLst>
        </xdr:cNvPr>
        <xdr:cNvSpPr txBox="1">
          <a:spLocks noChangeArrowheads="1"/>
        </xdr:cNvSpPr>
      </xdr:nvSpPr>
      <xdr:spPr bwMode="auto">
        <a:xfrm>
          <a:off x="942975" y="10496657"/>
          <a:ext cx="564832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It is not practicable to estimate the fair value of contingent liabilities reliably due to the uncertainties of timing, costs and eventual outcome.</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115" name="Text Box 114">
          <a:extLst>
            <a:ext uri="{FF2B5EF4-FFF2-40B4-BE49-F238E27FC236}">
              <a16:creationId xmlns:a16="http://schemas.microsoft.com/office/drawing/2014/main" id="{00000000-0008-0000-0400-00007300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following methods and assumptions are used to estimate the fair values of the following classes of financial instruments:</a:t>
          </a:r>
        </a:p>
      </xdr:txBody>
    </xdr:sp>
    <xdr:clientData/>
  </xdr:twoCellAnchor>
  <xdr:twoCellAnchor>
    <xdr:from>
      <xdr:col>0</xdr:col>
      <xdr:colOff>0</xdr:colOff>
      <xdr:row>27</xdr:row>
      <xdr:rowOff>107</xdr:rowOff>
    </xdr:from>
    <xdr:to>
      <xdr:col>14</xdr:col>
      <xdr:colOff>0</xdr:colOff>
      <xdr:row>27</xdr:row>
      <xdr:rowOff>107</xdr:rowOff>
    </xdr:to>
    <xdr:sp macro="" textlink="">
      <xdr:nvSpPr>
        <xdr:cNvPr id="116" name="Text Box 115">
          <a:extLst>
            <a:ext uri="{FF2B5EF4-FFF2-40B4-BE49-F238E27FC236}">
              <a16:creationId xmlns:a16="http://schemas.microsoft.com/office/drawing/2014/main" id="{00000000-0008-0000-0400-000074000000}"/>
            </a:ext>
          </a:extLst>
        </xdr:cNvPr>
        <xdr:cNvSpPr txBox="1">
          <a:spLocks noChangeArrowheads="1"/>
        </xdr:cNvSpPr>
      </xdr:nvSpPr>
      <xdr:spPr bwMode="auto">
        <a:xfrm>
          <a:off x="0" y="10496657"/>
          <a:ext cx="65913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carrying amounts approximate fair values due to the relatively short term maturity of these financial instruments.</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117" name="Text Box 116">
          <a:extLst>
            <a:ext uri="{FF2B5EF4-FFF2-40B4-BE49-F238E27FC236}">
              <a16:creationId xmlns:a16="http://schemas.microsoft.com/office/drawing/2014/main" id="{00000000-0008-0000-0400-000075000000}"/>
            </a:ext>
          </a:extLst>
        </xdr:cNvPr>
        <xdr:cNvSpPr txBox="1">
          <a:spLocks noChangeArrowheads="1"/>
        </xdr:cNvSpPr>
      </xdr:nvSpPr>
      <xdr:spPr bwMode="auto">
        <a:xfrm>
          <a:off x="942975" y="10496657"/>
          <a:ext cx="564832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fair value of borrowings is estimated using discounted cash flow analysis, based on current incremental lending rates for similar types of lending and borrowing arrangements.</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118" name="Text Box 117">
          <a:extLst>
            <a:ext uri="{FF2B5EF4-FFF2-40B4-BE49-F238E27FC236}">
              <a16:creationId xmlns:a16="http://schemas.microsoft.com/office/drawing/2014/main" id="{00000000-0008-0000-0400-000076000000}"/>
            </a:ext>
          </a:extLst>
        </xdr:cNvPr>
        <xdr:cNvSpPr txBox="1">
          <a:spLocks noChangeArrowheads="1"/>
        </xdr:cNvSpPr>
      </xdr:nvSpPr>
      <xdr:spPr bwMode="auto">
        <a:xfrm>
          <a:off x="942975" y="10496657"/>
          <a:ext cx="564832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fair value of the forward foreign currency contracts is the estimated amount which the Group would expect to pay or receive on the termination of the outstanding position arising from such contracts.  At the end of the financial year, the fair value of such contracts is determined by reference to the current forward exchange rate for contracts of similar maturity profiles.</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119" name="Text Box 118">
          <a:extLst>
            <a:ext uri="{FF2B5EF4-FFF2-40B4-BE49-F238E27FC236}">
              <a16:creationId xmlns:a16="http://schemas.microsoft.com/office/drawing/2014/main" id="{00000000-0008-0000-0400-00007700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directors are of the opinion that all inter-segment transactions have been entered into in the normal course of business and have been established on terms and conditions that are not materially different from those obtainable in transactions with unrelated parties.</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120" name="Text Box 119">
          <a:extLst>
            <a:ext uri="{FF2B5EF4-FFF2-40B4-BE49-F238E27FC236}">
              <a16:creationId xmlns:a16="http://schemas.microsoft.com/office/drawing/2014/main" id="{00000000-0008-0000-0400-00007800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carrying amount of temporarily idle equipment of the Group amounted to RM_________ (2004 : Nil).</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121" name="Text Box 120">
          <a:extLst>
            <a:ext uri="{FF2B5EF4-FFF2-40B4-BE49-F238E27FC236}">
              <a16:creationId xmlns:a16="http://schemas.microsoft.com/office/drawing/2014/main" id="{00000000-0008-0000-0400-000079000000}"/>
            </a:ext>
          </a:extLst>
        </xdr:cNvPr>
        <xdr:cNvSpPr txBox="1">
          <a:spLocks noChangeArrowheads="1"/>
        </xdr:cNvSpPr>
      </xdr:nvSpPr>
      <xdr:spPr bwMode="auto">
        <a:xfrm>
          <a:off x="314325" y="10496657"/>
          <a:ext cx="627697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financial statements were authorised for issue by the Board of Directors in accordance with a resolution of the directors on 17 May 2007.</a:t>
          </a:r>
        </a:p>
      </xdr:txBody>
    </xdr:sp>
    <xdr:clientData/>
  </xdr:twoCellAnchor>
  <xdr:twoCellAnchor>
    <xdr:from>
      <xdr:col>0</xdr:col>
      <xdr:colOff>0</xdr:colOff>
      <xdr:row>27</xdr:row>
      <xdr:rowOff>107</xdr:rowOff>
    </xdr:from>
    <xdr:to>
      <xdr:col>14</xdr:col>
      <xdr:colOff>0</xdr:colOff>
      <xdr:row>27</xdr:row>
      <xdr:rowOff>107</xdr:rowOff>
    </xdr:to>
    <xdr:sp macro="" textlink="">
      <xdr:nvSpPr>
        <xdr:cNvPr id="122" name="Text Box 121">
          <a:extLst>
            <a:ext uri="{FF2B5EF4-FFF2-40B4-BE49-F238E27FC236}">
              <a16:creationId xmlns:a16="http://schemas.microsoft.com/office/drawing/2014/main" id="{00000000-0008-0000-0400-00007A000000}"/>
            </a:ext>
          </a:extLst>
        </xdr:cNvPr>
        <xdr:cNvSpPr txBox="1">
          <a:spLocks noChangeArrowheads="1"/>
        </xdr:cNvSpPr>
      </xdr:nvSpPr>
      <xdr:spPr bwMode="auto">
        <a:xfrm>
          <a:off x="0" y="10496657"/>
          <a:ext cx="65913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exchange rates ruling at balance sheet date used for the translation of non-contracted foreign currency monetary assets and liabilities are as follows:</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123" name="Text Box 122">
          <a:extLst>
            <a:ext uri="{FF2B5EF4-FFF2-40B4-BE49-F238E27FC236}">
              <a16:creationId xmlns:a16="http://schemas.microsoft.com/office/drawing/2014/main" id="{00000000-0008-0000-0400-00007B00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It is not practical to estimate the fair value of the Group’s non-current unquoted shares because of the lack of quoted market prices and the inability to estimate fair value without incurring excessive costs. However, the Group believes that the carrying amount represents the recoverable values.</a:t>
          </a:r>
        </a:p>
        <a:p>
          <a:pPr algn="just" rtl="0">
            <a:defRPr sz="1000"/>
          </a:pPr>
          <a:endParaRPr lang="en-US" sz="1200" b="0" i="0" u="none" strike="noStrike" baseline="0">
            <a:solidFill>
              <a:srgbClr val="000000"/>
            </a:solidFill>
            <a:latin typeface="Times New Roman"/>
            <a:cs typeface="Times New Roman"/>
          </a:endParaRPr>
        </a:p>
        <a:p>
          <a:pPr algn="just" rtl="0">
            <a:defRPr sz="1000"/>
          </a:pPr>
          <a:r>
            <a:rPr lang="en-US" sz="1200" b="0" i="0" u="none" strike="noStrike" baseline="0">
              <a:solidFill>
                <a:srgbClr val="000000"/>
              </a:solidFill>
              <a:latin typeface="Times New Roman"/>
              <a:cs typeface="Times New Roman"/>
            </a:rPr>
            <a:t>It is also not practical to estimate the fair values of amounts due to/from subsidiaries  and associates due principally to a lack of fixed repayment term entered by the parties involved and without incurring excessive costs. </a:t>
          </a:r>
        </a:p>
        <a:p>
          <a:pPr algn="just" rtl="0">
            <a:defRPr sz="1000"/>
          </a:pPr>
          <a:endParaRPr lang="en-US" sz="1200" b="0" i="0" u="none" strike="noStrike" baseline="0">
            <a:solidFill>
              <a:srgbClr val="000000"/>
            </a:solidFill>
            <a:latin typeface="Times New Roman"/>
            <a:cs typeface="Times New Roman"/>
          </a:endParaRPr>
        </a:p>
        <a:p>
          <a:pPr algn="just" rtl="0">
            <a:defRPr sz="1000"/>
          </a:pPr>
          <a:endParaRPr lang="en-US" sz="1200" b="0" i="0" u="none" strike="noStrike" baseline="0">
            <a:solidFill>
              <a:srgbClr val="000000"/>
            </a:solidFill>
            <a:latin typeface="Times New Roman"/>
            <a:cs typeface="Times New Roman"/>
          </a:endParaRPr>
        </a:p>
      </xdr:txBody>
    </xdr:sp>
    <xdr:clientData/>
  </xdr:twoCellAnchor>
  <xdr:twoCellAnchor>
    <xdr:from>
      <xdr:col>1</xdr:col>
      <xdr:colOff>0</xdr:colOff>
      <xdr:row>27</xdr:row>
      <xdr:rowOff>107</xdr:rowOff>
    </xdr:from>
    <xdr:to>
      <xdr:col>15</xdr:col>
      <xdr:colOff>0</xdr:colOff>
      <xdr:row>27</xdr:row>
      <xdr:rowOff>107</xdr:rowOff>
    </xdr:to>
    <xdr:sp macro="" textlink="">
      <xdr:nvSpPr>
        <xdr:cNvPr id="124" name="Text Box 123">
          <a:extLst>
            <a:ext uri="{FF2B5EF4-FFF2-40B4-BE49-F238E27FC236}">
              <a16:creationId xmlns:a16="http://schemas.microsoft.com/office/drawing/2014/main" id="{00000000-0008-0000-0400-00007C000000}"/>
            </a:ext>
          </a:extLst>
        </xdr:cNvPr>
        <xdr:cNvSpPr txBox="1">
          <a:spLocks noChangeArrowheads="1"/>
        </xdr:cNvSpPr>
      </xdr:nvSpPr>
      <xdr:spPr bwMode="auto">
        <a:xfrm>
          <a:off x="933450" y="10496657"/>
          <a:ext cx="57340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Assets acquired by way of hire purchase or finance leases are stated at an amount equal to the lower of their fair values and the present value of the minimum lease payments at the inception of the leases, less accumulated depreciation and impairment losses.  The corresponding liability is included in the balance sheet as borrowings.  In calculating the present value of the minimum lease payments, the discount factor used is the interest rate implicit in the lease, when it is practicable to determine; otherwise, the Company’s incremental borrowing rate is used.</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125" name="Text Box 124">
          <a:extLst>
            <a:ext uri="{FF2B5EF4-FFF2-40B4-BE49-F238E27FC236}">
              <a16:creationId xmlns:a16="http://schemas.microsoft.com/office/drawing/2014/main" id="{00000000-0008-0000-0400-00007D000000}"/>
            </a:ext>
          </a:extLst>
        </xdr:cNvPr>
        <xdr:cNvSpPr txBox="1">
          <a:spLocks noChangeArrowheads="1"/>
        </xdr:cNvSpPr>
      </xdr:nvSpPr>
      <xdr:spPr bwMode="auto">
        <a:xfrm>
          <a:off x="942975" y="10496657"/>
          <a:ext cx="564832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depreciation policy for leased assets is consistent with that for depreciable property, plant and equipment as described in Note 2.2 (d).</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126" name="Text Box 125">
          <a:extLst>
            <a:ext uri="{FF2B5EF4-FFF2-40B4-BE49-F238E27FC236}">
              <a16:creationId xmlns:a16="http://schemas.microsoft.com/office/drawing/2014/main" id="{00000000-0008-0000-0400-00007E000000}"/>
            </a:ext>
          </a:extLst>
        </xdr:cNvPr>
        <xdr:cNvSpPr txBox="1">
          <a:spLocks noChangeArrowheads="1"/>
        </xdr:cNvSpPr>
      </xdr:nvSpPr>
      <xdr:spPr bwMode="auto">
        <a:xfrm>
          <a:off x="314325" y="10496657"/>
          <a:ext cx="6276975" cy="0"/>
        </a:xfrm>
        <a:prstGeom prst="rect">
          <a:avLst/>
        </a:prstGeom>
        <a:noFill/>
        <a:ln w="9525">
          <a:noFill/>
          <a:miter lim="800000"/>
          <a:headEnd/>
          <a:tailEnd/>
        </a:ln>
        <a:effectLst/>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unutilised tax losses, capital allowances and  investment tax allowances and unutilised reinvestment allowances carried forward is subject to agreement from Inland Revenue Board.</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127" name="Text Box 126">
          <a:extLst>
            <a:ext uri="{FF2B5EF4-FFF2-40B4-BE49-F238E27FC236}">
              <a16:creationId xmlns:a16="http://schemas.microsoft.com/office/drawing/2014/main" id="{00000000-0008-0000-0400-00007F000000}"/>
            </a:ext>
          </a:extLst>
        </xdr:cNvPr>
        <xdr:cNvSpPr txBox="1">
          <a:spLocks noChangeArrowheads="1"/>
        </xdr:cNvSpPr>
      </xdr:nvSpPr>
      <xdr:spPr bwMode="auto">
        <a:xfrm>
          <a:off x="1333500" y="10496657"/>
          <a:ext cx="52578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Goodwill acquired in a business combination is initially measured at cost being the excess of the cost of business combination over the Group’s interest in the net fair value of the identifiable assets, liabilities and contingent liabilities.  Following the initial recognition, goodwill is measured at cost less any accumulated impairment losses.  Goodwill is not amortised but instead, it is reviewed for impairment, annually or more frequently if events or changes in circumstances indicate that the carrying value may be impaired.  Gains and losses on the disposal of an entity include the carrying amount of goodwill relating to the entity sold.</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129" name="Text Box 128">
          <a:extLst>
            <a:ext uri="{FF2B5EF4-FFF2-40B4-BE49-F238E27FC236}">
              <a16:creationId xmlns:a16="http://schemas.microsoft.com/office/drawing/2014/main" id="{00000000-0008-0000-0400-00008100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Share premium arose from the issuance of ordinary shares at a price higher than the nominal value.</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130" name="Text Box 129">
          <a:extLst>
            <a:ext uri="{FF2B5EF4-FFF2-40B4-BE49-F238E27FC236}">
              <a16:creationId xmlns:a16="http://schemas.microsoft.com/office/drawing/2014/main" id="{00000000-0008-0000-0400-00008200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This reserve includes the cumulative net change in fair value of land and building above their cash consideration.</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131" name="Text Box 130">
          <a:extLst>
            <a:ext uri="{FF2B5EF4-FFF2-40B4-BE49-F238E27FC236}">
              <a16:creationId xmlns:a16="http://schemas.microsoft.com/office/drawing/2014/main" id="{00000000-0008-0000-0400-00008300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foreign exchange reserve comprise all foreign exchange differences arising from the translation of the financial statements of foreign subsidiaries.</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132" name="Text Box 131">
          <a:extLst>
            <a:ext uri="{FF2B5EF4-FFF2-40B4-BE49-F238E27FC236}">
              <a16:creationId xmlns:a16="http://schemas.microsoft.com/office/drawing/2014/main" id="{00000000-0008-0000-0400-00008400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As at 31 January 2007, the Company has sufficient tax credit under Section 108 of the Income Tax Act, 1967 and  the balance in the tax exempt account to frank the payment of dividend out of its entire retained profits. </a:t>
          </a:r>
        </a:p>
        <a:p>
          <a:pPr algn="just" rtl="0">
            <a:defRPr sz="1000"/>
          </a:pPr>
          <a:endParaRPr lang="en-US" sz="1200" b="0" i="0" u="none" strike="noStrike" baseline="0">
            <a:solidFill>
              <a:srgbClr val="000000"/>
            </a:solidFill>
            <a:latin typeface="Times New Roman"/>
            <a:cs typeface="Times New Roman"/>
          </a:endParaRPr>
        </a:p>
        <a:p>
          <a:pPr algn="just" rtl="0">
            <a:defRPr sz="1000"/>
          </a:pPr>
          <a:r>
            <a:rPr lang="en-US" sz="1200" b="0" i="0" u="none" strike="noStrike" baseline="0">
              <a:solidFill>
                <a:srgbClr val="000000"/>
              </a:solidFill>
              <a:latin typeface="Times New Roman"/>
              <a:cs typeface="Times New Roman"/>
            </a:rPr>
            <a:t>As at 31 January 2007, the Company has tax exempt income of RM8,726,920 (2006: RM12,954,200) which can be used to declare tax exempt dividends, subject to agreement from the Inland Revenue Board.</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133" name="Text 7">
          <a:extLst>
            <a:ext uri="{FF2B5EF4-FFF2-40B4-BE49-F238E27FC236}">
              <a16:creationId xmlns:a16="http://schemas.microsoft.com/office/drawing/2014/main" id="{00000000-0008-0000-0400-000085000000}"/>
            </a:ext>
          </a:extLst>
        </xdr:cNvPr>
        <xdr:cNvSpPr txBox="1">
          <a:spLocks noChangeArrowheads="1"/>
        </xdr:cNvSpPr>
      </xdr:nvSpPr>
      <xdr:spPr bwMode="auto">
        <a:xfrm>
          <a:off x="628650" y="10496657"/>
          <a:ext cx="5962650" cy="0"/>
        </a:xfrm>
        <a:prstGeom prst="rect">
          <a:avLst/>
        </a:prstGeom>
        <a:noFill/>
        <a:ln w="0">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financial statements comply with the provisions of the Companies Act, 1965 and applicable Financial Reporting Standards ("FRSs") in Malaysia. At the beginning of the current financial year, the Group and the Company had adopted new and revised FRSs which are mandatory for financial periods beginning on or after 1 January 2006 as described fully in Note 2.3.</a:t>
          </a:r>
        </a:p>
        <a:p>
          <a:pPr algn="just" rtl="0">
            <a:defRPr sz="1000"/>
          </a:pPr>
          <a:endParaRPr lang="en-US" sz="1200" b="0" i="0" u="none" strike="noStrike" baseline="0">
            <a:solidFill>
              <a:srgbClr val="000000"/>
            </a:solidFill>
            <a:latin typeface="Times New Roman"/>
            <a:cs typeface="Times New Roman"/>
          </a:endParaRPr>
        </a:p>
        <a:p>
          <a:pPr algn="just" rtl="0">
            <a:defRPr sz="1000"/>
          </a:pPr>
          <a:r>
            <a:rPr lang="en-US" sz="1200" b="0" i="0" u="none" strike="noStrike" baseline="0">
              <a:solidFill>
                <a:srgbClr val="000000"/>
              </a:solidFill>
              <a:latin typeface="Times New Roman"/>
              <a:cs typeface="Times New Roman"/>
            </a:rPr>
            <a:t>The financial statements of the Group and of the Company have also been prepared on a historical basis, except for freehold land included within property, plant and equipment that has been measured at their fair values.  </a:t>
          </a:r>
        </a:p>
        <a:p>
          <a:pPr algn="just" rtl="0">
            <a:defRPr sz="1000"/>
          </a:pPr>
          <a:endParaRPr lang="en-US" sz="1200" b="0" i="0" u="none" strike="noStrike" baseline="0">
            <a:solidFill>
              <a:srgbClr val="000000"/>
            </a:solidFill>
            <a:latin typeface="Times New Roman"/>
            <a:cs typeface="Times New Roman"/>
          </a:endParaRPr>
        </a:p>
        <a:p>
          <a:pPr algn="just" rtl="0">
            <a:defRPr sz="1000"/>
          </a:pPr>
          <a:r>
            <a:rPr lang="en-US" sz="1200" b="0" i="0" u="none" strike="noStrike" baseline="0">
              <a:solidFill>
                <a:srgbClr val="000000"/>
              </a:solidFill>
              <a:latin typeface="Times New Roman"/>
              <a:cs typeface="Times New Roman"/>
            </a:rPr>
            <a:t>The financial statements are presented in Ringgit Malaysia (RM) except when otherwise indicated.</a:t>
          </a:r>
        </a:p>
      </xdr:txBody>
    </xdr:sp>
    <xdr:clientData/>
  </xdr:twoCellAnchor>
  <xdr:twoCellAnchor>
    <xdr:from>
      <xdr:col>1</xdr:col>
      <xdr:colOff>0</xdr:colOff>
      <xdr:row>27</xdr:row>
      <xdr:rowOff>0</xdr:rowOff>
    </xdr:from>
    <xdr:to>
      <xdr:col>14</xdr:col>
      <xdr:colOff>0</xdr:colOff>
      <xdr:row>27</xdr:row>
      <xdr:rowOff>0</xdr:rowOff>
    </xdr:to>
    <xdr:sp macro="" textlink="">
      <xdr:nvSpPr>
        <xdr:cNvPr id="135" name="Text 142">
          <a:extLst>
            <a:ext uri="{FF2B5EF4-FFF2-40B4-BE49-F238E27FC236}">
              <a16:creationId xmlns:a16="http://schemas.microsoft.com/office/drawing/2014/main" id="{00000000-0008-0000-0400-000087000000}"/>
            </a:ext>
          </a:extLst>
        </xdr:cNvPr>
        <xdr:cNvSpPr txBox="1">
          <a:spLocks noChangeArrowheads="1"/>
        </xdr:cNvSpPr>
      </xdr:nvSpPr>
      <xdr:spPr bwMode="auto">
        <a:xfrm>
          <a:off x="628650" y="10496550"/>
          <a:ext cx="59626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0">
              <a:solidFill>
                <a:srgbClr val="000000"/>
              </a:solidFill>
              <a:miter lim="800000"/>
              <a:headEnd/>
              <a:tailEnd/>
            </a14:hiddenLine>
          </a:ext>
        </a:extLst>
      </xdr:spPr>
    </xdr:sp>
    <xdr:clientData/>
  </xdr:twoCellAnchor>
  <xdr:twoCellAnchor>
    <xdr:from>
      <xdr:col>1</xdr:col>
      <xdr:colOff>0</xdr:colOff>
      <xdr:row>27</xdr:row>
      <xdr:rowOff>107</xdr:rowOff>
    </xdr:from>
    <xdr:to>
      <xdr:col>14</xdr:col>
      <xdr:colOff>0</xdr:colOff>
      <xdr:row>27</xdr:row>
      <xdr:rowOff>107</xdr:rowOff>
    </xdr:to>
    <xdr:sp macro="" textlink="">
      <xdr:nvSpPr>
        <xdr:cNvPr id="136" name="Text Box 135">
          <a:extLst>
            <a:ext uri="{FF2B5EF4-FFF2-40B4-BE49-F238E27FC236}">
              <a16:creationId xmlns:a16="http://schemas.microsoft.com/office/drawing/2014/main" id="{00000000-0008-0000-0400-000088000000}"/>
            </a:ext>
          </a:extLst>
        </xdr:cNvPr>
        <xdr:cNvSpPr txBox="1">
          <a:spLocks noChangeArrowheads="1"/>
        </xdr:cNvSpPr>
      </xdr:nvSpPr>
      <xdr:spPr bwMode="auto">
        <a:xfrm>
          <a:off x="628650" y="10496657"/>
          <a:ext cx="5962650" cy="0"/>
        </a:xfrm>
        <a:prstGeom prst="rect">
          <a:avLst/>
        </a:prstGeom>
        <a:solidFill>
          <a:srgbClr val="FFFFFF"/>
        </a:solidFill>
        <a:ln w="1">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effect of the acquisition on the financial results of the Group from the date of acquisition to 31 January 2005 is as follows:</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137" name="Text Box 136">
          <a:extLst>
            <a:ext uri="{FF2B5EF4-FFF2-40B4-BE49-F238E27FC236}">
              <a16:creationId xmlns:a16="http://schemas.microsoft.com/office/drawing/2014/main" id="{00000000-0008-0000-0400-000089000000}"/>
            </a:ext>
          </a:extLst>
        </xdr:cNvPr>
        <xdr:cNvSpPr txBox="1">
          <a:spLocks noChangeArrowheads="1"/>
        </xdr:cNvSpPr>
      </xdr:nvSpPr>
      <xdr:spPr bwMode="auto">
        <a:xfrm>
          <a:off x="628650" y="10496657"/>
          <a:ext cx="5962650" cy="0"/>
        </a:xfrm>
        <a:prstGeom prst="rect">
          <a:avLst/>
        </a:prstGeom>
        <a:solidFill>
          <a:srgbClr val="FFFFFF"/>
        </a:solidFill>
        <a:ln w="1">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effect of the acquisition on the financial position of the Group as at 31 January 2005 is as follows:</a:t>
          </a:r>
        </a:p>
      </xdr:txBody>
    </xdr:sp>
    <xdr:clientData/>
  </xdr:twoCellAnchor>
  <xdr:twoCellAnchor>
    <xdr:from>
      <xdr:col>1</xdr:col>
      <xdr:colOff>0</xdr:colOff>
      <xdr:row>27</xdr:row>
      <xdr:rowOff>107</xdr:rowOff>
    </xdr:from>
    <xdr:to>
      <xdr:col>13</xdr:col>
      <xdr:colOff>1028700</xdr:colOff>
      <xdr:row>27</xdr:row>
      <xdr:rowOff>107</xdr:rowOff>
    </xdr:to>
    <xdr:sp macro="" textlink="">
      <xdr:nvSpPr>
        <xdr:cNvPr id="138" name="Text Box 137">
          <a:extLst>
            <a:ext uri="{FF2B5EF4-FFF2-40B4-BE49-F238E27FC236}">
              <a16:creationId xmlns:a16="http://schemas.microsoft.com/office/drawing/2014/main" id="{00000000-0008-0000-0400-00008A000000}"/>
            </a:ext>
          </a:extLst>
        </xdr:cNvPr>
        <xdr:cNvSpPr txBox="1">
          <a:spLocks noChangeArrowheads="1"/>
        </xdr:cNvSpPr>
      </xdr:nvSpPr>
      <xdr:spPr bwMode="auto">
        <a:xfrm>
          <a:off x="628650" y="10496657"/>
          <a:ext cx="5867400" cy="0"/>
        </a:xfrm>
        <a:prstGeom prst="rect">
          <a:avLst/>
        </a:prstGeom>
        <a:solidFill>
          <a:srgbClr val="FFFFFF"/>
        </a:solidFill>
        <a:ln w="1">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fair value of the assets acquired and liabilities assumed at the date of the acquisition of the subsidiary is as follows:</a:t>
          </a:r>
        </a:p>
      </xdr:txBody>
    </xdr:sp>
    <xdr:clientData/>
  </xdr:twoCellAnchor>
  <xdr:twoCellAnchor>
    <xdr:from>
      <xdr:col>1</xdr:col>
      <xdr:colOff>0</xdr:colOff>
      <xdr:row>27</xdr:row>
      <xdr:rowOff>0</xdr:rowOff>
    </xdr:from>
    <xdr:to>
      <xdr:col>14</xdr:col>
      <xdr:colOff>0</xdr:colOff>
      <xdr:row>27</xdr:row>
      <xdr:rowOff>0</xdr:rowOff>
    </xdr:to>
    <xdr:sp macro="" textlink="">
      <xdr:nvSpPr>
        <xdr:cNvPr id="139" name="Text Box 138">
          <a:extLst>
            <a:ext uri="{FF2B5EF4-FFF2-40B4-BE49-F238E27FC236}">
              <a16:creationId xmlns:a16="http://schemas.microsoft.com/office/drawing/2014/main" id="{00000000-0008-0000-0400-00008B000000}"/>
            </a:ext>
          </a:extLst>
        </xdr:cNvPr>
        <xdr:cNvSpPr txBox="1">
          <a:spLocks noChangeArrowheads="1"/>
        </xdr:cNvSpPr>
      </xdr:nvSpPr>
      <xdr:spPr bwMode="auto">
        <a:xfrm flipV="1">
          <a:off x="628650" y="10496550"/>
          <a:ext cx="59626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0</xdr:colOff>
      <xdr:row>27</xdr:row>
      <xdr:rowOff>107</xdr:rowOff>
    </xdr:from>
    <xdr:to>
      <xdr:col>14</xdr:col>
      <xdr:colOff>0</xdr:colOff>
      <xdr:row>27</xdr:row>
      <xdr:rowOff>107</xdr:rowOff>
    </xdr:to>
    <xdr:sp macro="" textlink="">
      <xdr:nvSpPr>
        <xdr:cNvPr id="140" name="Text Box 139">
          <a:extLst>
            <a:ext uri="{FF2B5EF4-FFF2-40B4-BE49-F238E27FC236}">
              <a16:creationId xmlns:a16="http://schemas.microsoft.com/office/drawing/2014/main" id="{00000000-0008-0000-0400-00008C000000}"/>
            </a:ext>
          </a:extLst>
        </xdr:cNvPr>
        <xdr:cNvSpPr txBox="1">
          <a:spLocks noChangeArrowheads="1"/>
        </xdr:cNvSpPr>
      </xdr:nvSpPr>
      <xdr:spPr bwMode="auto">
        <a:xfrm>
          <a:off x="1333500" y="10496657"/>
          <a:ext cx="52578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Intragroup transactions, balances and resulting unrealised gains are eliminated on consolidation and the consolidated financial statements reflect external transactions only. Unrealised losses are eliminated on consolidation unless costs cannot be recovered.</a:t>
          </a:r>
        </a:p>
      </xdr:txBody>
    </xdr:sp>
    <xdr:clientData/>
  </xdr:twoCellAnchor>
  <xdr:twoCellAnchor>
    <xdr:from>
      <xdr:col>1</xdr:col>
      <xdr:colOff>0</xdr:colOff>
      <xdr:row>27</xdr:row>
      <xdr:rowOff>107</xdr:rowOff>
    </xdr:from>
    <xdr:to>
      <xdr:col>15</xdr:col>
      <xdr:colOff>0</xdr:colOff>
      <xdr:row>27</xdr:row>
      <xdr:rowOff>107</xdr:rowOff>
    </xdr:to>
    <xdr:sp macro="" textlink="">
      <xdr:nvSpPr>
        <xdr:cNvPr id="141" name="Text Box 140">
          <a:extLst>
            <a:ext uri="{FF2B5EF4-FFF2-40B4-BE49-F238E27FC236}">
              <a16:creationId xmlns:a16="http://schemas.microsoft.com/office/drawing/2014/main" id="{00000000-0008-0000-0400-00008D000000}"/>
            </a:ext>
          </a:extLst>
        </xdr:cNvPr>
        <xdr:cNvSpPr txBox="1">
          <a:spLocks noChangeArrowheads="1"/>
        </xdr:cNvSpPr>
      </xdr:nvSpPr>
      <xdr:spPr bwMode="auto">
        <a:xfrm>
          <a:off x="638175" y="10496657"/>
          <a:ext cx="604837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As required by law, companies in Malaysia make contributions to the State pension scheme the Employees Provident Fund ("EPF"). Some of the Group's foreign subsidiaries make contributions to the respective countries' statutory pension schemes. Such contributions are recognised as an expense in the income statement as incurred.</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142" name="Text Box 141">
          <a:extLst>
            <a:ext uri="{FF2B5EF4-FFF2-40B4-BE49-F238E27FC236}">
              <a16:creationId xmlns:a16="http://schemas.microsoft.com/office/drawing/2014/main" id="{00000000-0008-0000-0400-00008E000000}"/>
            </a:ext>
          </a:extLst>
        </xdr:cNvPr>
        <xdr:cNvSpPr txBox="1">
          <a:spLocks noChangeArrowheads="1"/>
        </xdr:cNvSpPr>
      </xdr:nvSpPr>
      <xdr:spPr bwMode="auto">
        <a:xfrm>
          <a:off x="942975" y="10496657"/>
          <a:ext cx="5648325" cy="0"/>
        </a:xfrm>
        <a:prstGeom prst="rect">
          <a:avLst/>
        </a:prstGeom>
        <a:solidFill>
          <a:srgbClr val="FFFFFF"/>
        </a:solid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A lease is recognised as a finance lease if it transfers substantially to the Group all the risks and rewards incidental to ownership.</a:t>
          </a:r>
        </a:p>
        <a:p>
          <a:pPr algn="just" rtl="0">
            <a:defRPr sz="1000"/>
          </a:pPr>
          <a:endParaRPr lang="en-US" sz="1200" b="0" i="0" u="none" strike="noStrike" baseline="0">
            <a:solidFill>
              <a:srgbClr val="000000"/>
            </a:solidFill>
            <a:latin typeface="Times New Roman"/>
            <a:cs typeface="Times New Roman"/>
          </a:endParaRPr>
        </a:p>
        <a:p>
          <a:pPr algn="just" rtl="0">
            <a:defRPr sz="1000"/>
          </a:pPr>
          <a:r>
            <a:rPr lang="en-US" sz="1200" b="0" i="0" u="none" strike="noStrike" baseline="0">
              <a:solidFill>
                <a:srgbClr val="000000"/>
              </a:solidFill>
              <a:latin typeface="Times New Roman"/>
              <a:cs typeface="Times New Roman"/>
            </a:rPr>
            <a:t>The Group recognises finance leases as assets and liabilities in the balance sheets at amounts equal at the inception of the leases to the fair value of the leased property or, if lower, at the present value of the minimum lease payments.  In calculating the present value of the minimum lease payments the discount factor used is the interest rate implicit in the lease, when it is practicable to determine; otherwise, the Company’s incremental borrowing rate is used.  Initial direct costs incurred are included as part of the asset.  Lease payments are apportioned between the finance charges and the reduction of the outstanding liability.  The finance charge is allocated to periods during the lease term so as to produce a constant periodic rate of interest on the remaining balance of the liability for each period.</a:t>
          </a:r>
        </a:p>
        <a:p>
          <a:pPr algn="just" rtl="0">
            <a:defRPr sz="1000"/>
          </a:pPr>
          <a:endParaRPr lang="en-US" sz="1200" b="0" i="0" u="none" strike="noStrike" baseline="0">
            <a:solidFill>
              <a:srgbClr val="000000"/>
            </a:solidFill>
            <a:latin typeface="Times New Roman"/>
            <a:cs typeface="Times New Roman"/>
          </a:endParaRPr>
        </a:p>
        <a:p>
          <a:pPr algn="just" rtl="0">
            <a:defRPr sz="1000"/>
          </a:pPr>
          <a:r>
            <a:rPr lang="en-US" sz="1200" b="0" i="0" u="none" strike="noStrike" baseline="0">
              <a:solidFill>
                <a:srgbClr val="000000"/>
              </a:solidFill>
              <a:latin typeface="Times New Roman"/>
              <a:cs typeface="Times New Roman"/>
            </a:rPr>
            <a:t>A finance lease gives rise to depreciation expense for the asset as well as a finance expense for each accounting period.  The depreciation policy for leased assets is consistent with that for depreciable property, plant and equipment as described in Note 2(e).</a:t>
          </a:r>
        </a:p>
      </xdr:txBody>
    </xdr:sp>
    <xdr:clientData/>
  </xdr:twoCellAnchor>
  <xdr:twoCellAnchor>
    <xdr:from>
      <xdr:col>1</xdr:col>
      <xdr:colOff>0</xdr:colOff>
      <xdr:row>27</xdr:row>
      <xdr:rowOff>107</xdr:rowOff>
    </xdr:from>
    <xdr:to>
      <xdr:col>15</xdr:col>
      <xdr:colOff>0</xdr:colOff>
      <xdr:row>27</xdr:row>
      <xdr:rowOff>107</xdr:rowOff>
    </xdr:to>
    <xdr:sp macro="" textlink="">
      <xdr:nvSpPr>
        <xdr:cNvPr id="144" name="Text Box 143">
          <a:extLst>
            <a:ext uri="{FF2B5EF4-FFF2-40B4-BE49-F238E27FC236}">
              <a16:creationId xmlns:a16="http://schemas.microsoft.com/office/drawing/2014/main" id="{00000000-0008-0000-0400-000090000000}"/>
            </a:ext>
          </a:extLst>
        </xdr:cNvPr>
        <xdr:cNvSpPr txBox="1">
          <a:spLocks noChangeArrowheads="1"/>
        </xdr:cNvSpPr>
      </xdr:nvSpPr>
      <xdr:spPr bwMode="auto">
        <a:xfrm>
          <a:off x="1343025" y="10496657"/>
          <a:ext cx="532447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principal exchange rates used for each respective unit of foreign currency ruling at balance sheet date are as follows:</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145" name="Text Box 144">
          <a:extLst>
            <a:ext uri="{FF2B5EF4-FFF2-40B4-BE49-F238E27FC236}">
              <a16:creationId xmlns:a16="http://schemas.microsoft.com/office/drawing/2014/main" id="{00000000-0008-0000-0400-000091000000}"/>
            </a:ext>
          </a:extLst>
        </xdr:cNvPr>
        <xdr:cNvSpPr txBox="1">
          <a:spLocks noChangeArrowheads="1"/>
        </xdr:cNvSpPr>
      </xdr:nvSpPr>
      <xdr:spPr bwMode="auto">
        <a:xfrm>
          <a:off x="314325" y="10496657"/>
          <a:ext cx="627697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Group has no significant concentration of credit risk that may arise from exposure to a single debtor or to groups of debtors.</a:t>
          </a:r>
        </a:p>
      </xdr:txBody>
    </xdr:sp>
    <xdr:clientData/>
  </xdr:twoCellAnchor>
  <xdr:twoCellAnchor editAs="oneCell">
    <xdr:from>
      <xdr:col>10</xdr:col>
      <xdr:colOff>0</xdr:colOff>
      <xdr:row>27</xdr:row>
      <xdr:rowOff>0</xdr:rowOff>
    </xdr:from>
    <xdr:to>
      <xdr:col>10</xdr:col>
      <xdr:colOff>75979</xdr:colOff>
      <xdr:row>27</xdr:row>
      <xdr:rowOff>238125</xdr:rowOff>
    </xdr:to>
    <xdr:sp macro="" textlink="">
      <xdr:nvSpPr>
        <xdr:cNvPr id="146" name="Text Box 153">
          <a:extLst>
            <a:ext uri="{FF2B5EF4-FFF2-40B4-BE49-F238E27FC236}">
              <a16:creationId xmlns:a16="http://schemas.microsoft.com/office/drawing/2014/main" id="{00000000-0008-0000-0400-000092000000}"/>
            </a:ext>
          </a:extLst>
        </xdr:cNvPr>
        <xdr:cNvSpPr txBox="1">
          <a:spLocks noChangeArrowheads="1"/>
        </xdr:cNvSpPr>
      </xdr:nvSpPr>
      <xdr:spPr bwMode="auto">
        <a:xfrm>
          <a:off x="4210050" y="1049655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0</xdr:colOff>
      <xdr:row>27</xdr:row>
      <xdr:rowOff>107</xdr:rowOff>
    </xdr:from>
    <xdr:to>
      <xdr:col>14</xdr:col>
      <xdr:colOff>0</xdr:colOff>
      <xdr:row>27</xdr:row>
      <xdr:rowOff>107</xdr:rowOff>
    </xdr:to>
    <xdr:sp macro="" textlink="">
      <xdr:nvSpPr>
        <xdr:cNvPr id="147" name="Text Box 154">
          <a:extLst>
            <a:ext uri="{FF2B5EF4-FFF2-40B4-BE49-F238E27FC236}">
              <a16:creationId xmlns:a16="http://schemas.microsoft.com/office/drawing/2014/main" id="{00000000-0008-0000-0400-000093000000}"/>
            </a:ext>
          </a:extLst>
        </xdr:cNvPr>
        <xdr:cNvSpPr txBox="1">
          <a:spLocks noChangeArrowheads="1"/>
        </xdr:cNvSpPr>
      </xdr:nvSpPr>
      <xdr:spPr bwMode="auto">
        <a:xfrm>
          <a:off x="1343025" y="10496657"/>
          <a:ext cx="524827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Revenue from services rendered is recognised as and when the services are performed.</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148" name="Text Box 155">
          <a:extLst>
            <a:ext uri="{FF2B5EF4-FFF2-40B4-BE49-F238E27FC236}">
              <a16:creationId xmlns:a16="http://schemas.microsoft.com/office/drawing/2014/main" id="{00000000-0008-0000-0400-000094000000}"/>
            </a:ext>
          </a:extLst>
        </xdr:cNvPr>
        <xdr:cNvSpPr txBox="1">
          <a:spLocks noChangeArrowheads="1"/>
        </xdr:cNvSpPr>
      </xdr:nvSpPr>
      <xdr:spPr bwMode="auto">
        <a:xfrm>
          <a:off x="1333500" y="10496657"/>
          <a:ext cx="52578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Revenue relating to sale of goods is recognised net of sales taxes and discounts upon the transfer of risks and rewards.</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149" name="Text Box 156">
          <a:extLst>
            <a:ext uri="{FF2B5EF4-FFF2-40B4-BE49-F238E27FC236}">
              <a16:creationId xmlns:a16="http://schemas.microsoft.com/office/drawing/2014/main" id="{00000000-0008-0000-0400-000095000000}"/>
            </a:ext>
          </a:extLst>
        </xdr:cNvPr>
        <xdr:cNvSpPr txBox="1">
          <a:spLocks noChangeArrowheads="1"/>
        </xdr:cNvSpPr>
      </xdr:nvSpPr>
      <xdr:spPr bwMode="auto">
        <a:xfrm>
          <a:off x="942975" y="10496657"/>
          <a:ext cx="564832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Revenue is recognised when it is probable that the economic benefits associated with the transaction will flow to the enterprise and the amount of the revenue can be measured reliably.</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150" name="Text Box 157">
          <a:extLst>
            <a:ext uri="{FF2B5EF4-FFF2-40B4-BE49-F238E27FC236}">
              <a16:creationId xmlns:a16="http://schemas.microsoft.com/office/drawing/2014/main" id="{00000000-0008-0000-0400-00009600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nominal/notional amount and net fair value of  the financial instruments not recognised in the balance sheet of the Group as at the end of the financial year are:</a:t>
          </a:r>
        </a:p>
      </xdr:txBody>
    </xdr:sp>
    <xdr:clientData/>
  </xdr:twoCellAnchor>
  <xdr:twoCellAnchor>
    <xdr:from>
      <xdr:col>1</xdr:col>
      <xdr:colOff>0</xdr:colOff>
      <xdr:row>27</xdr:row>
      <xdr:rowOff>107</xdr:rowOff>
    </xdr:from>
    <xdr:to>
      <xdr:col>15</xdr:col>
      <xdr:colOff>0</xdr:colOff>
      <xdr:row>27</xdr:row>
      <xdr:rowOff>107</xdr:rowOff>
    </xdr:to>
    <xdr:sp macro="" textlink="">
      <xdr:nvSpPr>
        <xdr:cNvPr id="151" name="Text Box 158">
          <a:extLst>
            <a:ext uri="{FF2B5EF4-FFF2-40B4-BE49-F238E27FC236}">
              <a16:creationId xmlns:a16="http://schemas.microsoft.com/office/drawing/2014/main" id="{00000000-0008-0000-0400-000097000000}"/>
            </a:ext>
          </a:extLst>
        </xdr:cNvPr>
        <xdr:cNvSpPr txBox="1">
          <a:spLocks noChangeArrowheads="1"/>
        </xdr:cNvSpPr>
      </xdr:nvSpPr>
      <xdr:spPr bwMode="auto">
        <a:xfrm>
          <a:off x="952500" y="10496657"/>
          <a:ext cx="57150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Ingress Environmental Sdn. Bhd. (formerly known as Techmalink Sdn. Bhd.) has issued 599,998 new ordinary shares of RM1 each. The Company has only subscribed 497,998 new ordinary shares which resulted dilution in shareholding from 100% to 70%.</a:t>
          </a:r>
        </a:p>
        <a:p>
          <a:pPr algn="just" rtl="0">
            <a:defRPr sz="1000"/>
          </a:pPr>
          <a:endParaRPr lang="en-US" sz="1200" b="0" i="0" u="none" strike="noStrike" baseline="0">
            <a:solidFill>
              <a:srgbClr val="000000"/>
            </a:solidFill>
            <a:latin typeface="Times New Roman"/>
            <a:cs typeface="Times New Roman"/>
          </a:endParaRPr>
        </a:p>
        <a:p>
          <a:pPr algn="just" rtl="0">
            <a:defRPr sz="1000"/>
          </a:pPr>
          <a:endParaRPr lang="en-US" sz="1200" b="0" i="0" u="none" strike="noStrike" baseline="0">
            <a:solidFill>
              <a:srgbClr val="000000"/>
            </a:solidFill>
            <a:latin typeface="Times New Roman"/>
            <a:cs typeface="Times New Roman"/>
          </a:endParaRPr>
        </a:p>
        <a:p>
          <a:pPr algn="just" rtl="0">
            <a:defRPr sz="1000"/>
          </a:pPr>
          <a:r>
            <a:rPr lang="en-US" sz="1200" b="0" i="0" u="none" strike="noStrike" baseline="0">
              <a:solidFill>
                <a:srgbClr val="000000"/>
              </a:solidFill>
              <a:latin typeface="Times New Roman"/>
              <a:cs typeface="Times New Roman"/>
            </a:rPr>
            <a:t> </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152" name="Text Box 159">
          <a:extLst>
            <a:ext uri="{FF2B5EF4-FFF2-40B4-BE49-F238E27FC236}">
              <a16:creationId xmlns:a16="http://schemas.microsoft.com/office/drawing/2014/main" id="{00000000-0008-0000-0400-000098000000}"/>
            </a:ext>
          </a:extLst>
        </xdr:cNvPr>
        <xdr:cNvSpPr txBox="1">
          <a:spLocks noChangeArrowheads="1"/>
        </xdr:cNvSpPr>
      </xdr:nvSpPr>
      <xdr:spPr bwMode="auto">
        <a:xfrm>
          <a:off x="314325" y="10496657"/>
          <a:ext cx="627697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Deposits with licensed banks of the Group amounting to RM6,325,633 (2006: RM7,616,500) are pledged to banks for credit facilities granted to certain subsidiaries as referred to in Note 21.</a:t>
          </a:r>
        </a:p>
        <a:p>
          <a:pPr algn="just" rtl="0">
            <a:defRPr sz="1000"/>
          </a:pPr>
          <a:endParaRPr lang="en-US" sz="1200" b="0" i="0" u="none" strike="noStrike" baseline="0">
            <a:solidFill>
              <a:srgbClr val="000000"/>
            </a:solidFill>
            <a:latin typeface="Times New Roman"/>
            <a:cs typeface="Times New Roman"/>
          </a:endParaRPr>
        </a:p>
        <a:p>
          <a:pPr algn="just" rtl="0">
            <a:defRPr sz="1000"/>
          </a:pPr>
          <a:r>
            <a:rPr lang="en-US" sz="1200" b="0" i="0" u="none" strike="noStrike" baseline="0">
              <a:solidFill>
                <a:srgbClr val="000000"/>
              </a:solidFill>
              <a:latin typeface="Times New Roman"/>
              <a:cs typeface="Times New Roman"/>
            </a:rPr>
            <a:t>The weighted average interest rates and the average maturities of deposits of the Group and of the Company are 3.0% (2006: 2.6%) per annum and 30 days (2006: 30 days) respectively.</a:t>
          </a:r>
        </a:p>
      </xdr:txBody>
    </xdr:sp>
    <xdr:clientData/>
  </xdr:twoCellAnchor>
  <xdr:twoCellAnchor editAs="oneCell">
    <xdr:from>
      <xdr:col>3</xdr:col>
      <xdr:colOff>85725</xdr:colOff>
      <xdr:row>27</xdr:row>
      <xdr:rowOff>0</xdr:rowOff>
    </xdr:from>
    <xdr:to>
      <xdr:col>3</xdr:col>
      <xdr:colOff>161925</xdr:colOff>
      <xdr:row>27</xdr:row>
      <xdr:rowOff>238125</xdr:rowOff>
    </xdr:to>
    <xdr:sp macro="" textlink="">
      <xdr:nvSpPr>
        <xdr:cNvPr id="153" name="Text Box 160">
          <a:extLst>
            <a:ext uri="{FF2B5EF4-FFF2-40B4-BE49-F238E27FC236}">
              <a16:creationId xmlns:a16="http://schemas.microsoft.com/office/drawing/2014/main" id="{00000000-0008-0000-0400-000099000000}"/>
            </a:ext>
          </a:extLst>
        </xdr:cNvPr>
        <xdr:cNvSpPr txBox="1">
          <a:spLocks noChangeArrowheads="1"/>
        </xdr:cNvSpPr>
      </xdr:nvSpPr>
      <xdr:spPr bwMode="auto">
        <a:xfrm>
          <a:off x="3171825" y="1049655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0</xdr:colOff>
      <xdr:row>27</xdr:row>
      <xdr:rowOff>107</xdr:rowOff>
    </xdr:from>
    <xdr:to>
      <xdr:col>13</xdr:col>
      <xdr:colOff>1028700</xdr:colOff>
      <xdr:row>27</xdr:row>
      <xdr:rowOff>107</xdr:rowOff>
    </xdr:to>
    <xdr:sp macro="" textlink="">
      <xdr:nvSpPr>
        <xdr:cNvPr id="154" name="Text Box 161">
          <a:extLst>
            <a:ext uri="{FF2B5EF4-FFF2-40B4-BE49-F238E27FC236}">
              <a16:creationId xmlns:a16="http://schemas.microsoft.com/office/drawing/2014/main" id="{00000000-0008-0000-0400-00009A000000}"/>
            </a:ext>
          </a:extLst>
        </xdr:cNvPr>
        <xdr:cNvSpPr txBox="1">
          <a:spLocks noChangeArrowheads="1"/>
        </xdr:cNvSpPr>
      </xdr:nvSpPr>
      <xdr:spPr bwMode="auto">
        <a:xfrm>
          <a:off x="628650" y="10496657"/>
          <a:ext cx="58674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Diluted earnings per share is calculated by dividing the net profit attributable to shareholders by the adjusted weighted average number of ordinary share in issue and issuable during the financial year.</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155" name="Text Box 162">
          <a:extLst>
            <a:ext uri="{FF2B5EF4-FFF2-40B4-BE49-F238E27FC236}">
              <a16:creationId xmlns:a16="http://schemas.microsoft.com/office/drawing/2014/main" id="{00000000-0008-0000-0400-00009B000000}"/>
            </a:ext>
          </a:extLst>
        </xdr:cNvPr>
        <xdr:cNvSpPr txBox="1">
          <a:spLocks noChangeArrowheads="1"/>
        </xdr:cNvSpPr>
      </xdr:nvSpPr>
      <xdr:spPr bwMode="auto">
        <a:xfrm>
          <a:off x="942975" y="10496657"/>
          <a:ext cx="564832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Associates are those companies in which the Group exercises significant influence but not control, through participation in the financial and operating policy decision of the companies.</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156" name="Text Box 163">
          <a:extLst>
            <a:ext uri="{FF2B5EF4-FFF2-40B4-BE49-F238E27FC236}">
              <a16:creationId xmlns:a16="http://schemas.microsoft.com/office/drawing/2014/main" id="{00000000-0008-0000-0400-00009C000000}"/>
            </a:ext>
          </a:extLst>
        </xdr:cNvPr>
        <xdr:cNvSpPr txBox="1">
          <a:spLocks noChangeArrowheads="1"/>
        </xdr:cNvSpPr>
      </xdr:nvSpPr>
      <xdr:spPr bwMode="auto">
        <a:xfrm>
          <a:off x="942975" y="10496657"/>
          <a:ext cx="564832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Investments in associates are accounted for in the consolidated financial statements by the equity method of accounting based on the audited or management financial statements of the associates. Under the equity method, the investment in associate is carried in the consolidated balance sheet at cost adjusted for post-acquisition changes in the Group’s share of net assets of the associate.  The Group’s share of the net profit or loss of the associate is recognised in the consolidated profit or loss.  Where there has been a change recognised directly in the equity of the associate, the Group recognises its share of such changes.  In applying the equity method, unrealised gains and losses on transactions between the Group and the associate are eliminated to the extent of the Group’s interest in the associate. After application of the equity method, the Group determines whether it is necessary to recognise any additional impairment loss with respect to the Group’s net investment in the associate.  The associate is equity accounted for from the date the Group obtains significant influence until the date the Group ceases to have significant influence over the associate.</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157" name="Text Box 164">
          <a:extLst>
            <a:ext uri="{FF2B5EF4-FFF2-40B4-BE49-F238E27FC236}">
              <a16:creationId xmlns:a16="http://schemas.microsoft.com/office/drawing/2014/main" id="{00000000-0008-0000-0400-00009D000000}"/>
            </a:ext>
          </a:extLst>
        </xdr:cNvPr>
        <xdr:cNvSpPr txBox="1">
          <a:spLocks noChangeArrowheads="1"/>
        </xdr:cNvSpPr>
      </xdr:nvSpPr>
      <xdr:spPr bwMode="auto">
        <a:xfrm>
          <a:off x="1333500" y="10496657"/>
          <a:ext cx="52578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individual financial statements of each entity in the Group are measured using the currency of the primary economic environment in which the entity operates (“the functional currency”).  The consolidated financial statements are presented in Ringgit Malaysia (RM), which is also the Company’s functional currency.  </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158" name="Text Box 165">
          <a:extLst>
            <a:ext uri="{FF2B5EF4-FFF2-40B4-BE49-F238E27FC236}">
              <a16:creationId xmlns:a16="http://schemas.microsoft.com/office/drawing/2014/main" id="{00000000-0008-0000-0400-00009E000000}"/>
            </a:ext>
          </a:extLst>
        </xdr:cNvPr>
        <xdr:cNvSpPr txBox="1">
          <a:spLocks noChangeArrowheads="1"/>
        </xdr:cNvSpPr>
      </xdr:nvSpPr>
      <xdr:spPr bwMode="auto">
        <a:xfrm>
          <a:off x="1333500" y="10496657"/>
          <a:ext cx="52578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For the purposes of the cash flow statements, cash and cash equivalents include cash on hand and at bank and deposits at call and short term highly liquid investment which have an insignificant risk of change in value, excluding cash held under lien, net of outstanding bank overdrafts.</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159" name="Text Box 166">
          <a:extLst>
            <a:ext uri="{FF2B5EF4-FFF2-40B4-BE49-F238E27FC236}">
              <a16:creationId xmlns:a16="http://schemas.microsoft.com/office/drawing/2014/main" id="{00000000-0008-0000-0400-00009F00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Interest incurred on borrowings is charged to the income statement as expense as and when incurred.</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160" name="Text Box 167">
          <a:extLst>
            <a:ext uri="{FF2B5EF4-FFF2-40B4-BE49-F238E27FC236}">
              <a16:creationId xmlns:a16="http://schemas.microsoft.com/office/drawing/2014/main" id="{00000000-0008-0000-0400-0000A000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Interest incurred on borrowings relating to the construction contracts is capitalised during the period of active construction until they are ready for their intended purpose.</a:t>
          </a:r>
        </a:p>
      </xdr:txBody>
    </xdr:sp>
    <xdr:clientData/>
  </xdr:twoCellAnchor>
  <xdr:twoCellAnchor>
    <xdr:from>
      <xdr:col>1</xdr:col>
      <xdr:colOff>0</xdr:colOff>
      <xdr:row>27</xdr:row>
      <xdr:rowOff>107</xdr:rowOff>
    </xdr:from>
    <xdr:to>
      <xdr:col>13</xdr:col>
      <xdr:colOff>914400</xdr:colOff>
      <xdr:row>27</xdr:row>
      <xdr:rowOff>107</xdr:rowOff>
    </xdr:to>
    <xdr:sp macro="" textlink="">
      <xdr:nvSpPr>
        <xdr:cNvPr id="161" name="Text Box 168">
          <a:extLst>
            <a:ext uri="{FF2B5EF4-FFF2-40B4-BE49-F238E27FC236}">
              <a16:creationId xmlns:a16="http://schemas.microsoft.com/office/drawing/2014/main" id="{00000000-0008-0000-0400-0000A1000000}"/>
            </a:ext>
          </a:extLst>
        </xdr:cNvPr>
        <xdr:cNvSpPr txBox="1">
          <a:spLocks noChangeArrowheads="1"/>
        </xdr:cNvSpPr>
      </xdr:nvSpPr>
      <xdr:spPr bwMode="auto">
        <a:xfrm>
          <a:off x="628650" y="10496657"/>
          <a:ext cx="57531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Cash and cash equivalents include cash on hand and at banks and deposits at call which have an insignificant risk of changes in value, net of outstanding bank overdrafts.</a:t>
          </a:r>
        </a:p>
      </xdr:txBody>
    </xdr:sp>
    <xdr:clientData/>
  </xdr:twoCellAnchor>
  <xdr:twoCellAnchor>
    <xdr:from>
      <xdr:col>0</xdr:col>
      <xdr:colOff>0</xdr:colOff>
      <xdr:row>27</xdr:row>
      <xdr:rowOff>107</xdr:rowOff>
    </xdr:from>
    <xdr:to>
      <xdr:col>14</xdr:col>
      <xdr:colOff>0</xdr:colOff>
      <xdr:row>27</xdr:row>
      <xdr:rowOff>107</xdr:rowOff>
    </xdr:to>
    <xdr:sp macro="" textlink="">
      <xdr:nvSpPr>
        <xdr:cNvPr id="162" name="Text Box 169">
          <a:extLst>
            <a:ext uri="{FF2B5EF4-FFF2-40B4-BE49-F238E27FC236}">
              <a16:creationId xmlns:a16="http://schemas.microsoft.com/office/drawing/2014/main" id="{00000000-0008-0000-0400-0000A2000000}"/>
            </a:ext>
          </a:extLst>
        </xdr:cNvPr>
        <xdr:cNvSpPr txBox="1">
          <a:spLocks noChangeArrowheads="1"/>
        </xdr:cNvSpPr>
      </xdr:nvSpPr>
      <xdr:spPr bwMode="auto">
        <a:xfrm>
          <a:off x="0" y="10496657"/>
          <a:ext cx="65913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Financial instruments are classified as liabilities or equity in accordance with the substance of the contractual arrangement. Interest, dividends, gains and losses relating to a financial instrument classified as a liability, are reported as expense or income.  Distributions to holders of financial instruments classified as equity are charged directly to equity.  Financial instruments are offset when the Group has a legally enforceable right to offset and intends to settle either on a net basis or to realise the asset and settle the liability simultaneously.</a:t>
          </a:r>
        </a:p>
        <a:p>
          <a:pPr algn="just" rtl="0">
            <a:defRPr sz="1000"/>
          </a:pPr>
          <a:endParaRPr lang="en-US" sz="1200" b="0" i="0" u="none" strike="noStrike" baseline="0">
            <a:solidFill>
              <a:srgbClr val="000000"/>
            </a:solidFill>
            <a:latin typeface="Times New Roman"/>
            <a:cs typeface="Times New Roman"/>
          </a:endParaRP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163" name="Text Box 170">
          <a:extLst>
            <a:ext uri="{FF2B5EF4-FFF2-40B4-BE49-F238E27FC236}">
              <a16:creationId xmlns:a16="http://schemas.microsoft.com/office/drawing/2014/main" id="{00000000-0008-0000-0400-0000A300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fair values for financial assets and liabilities with a maturity of less than one year are assumed to approximate their net carrying amounts.</a:t>
          </a:r>
        </a:p>
        <a:p>
          <a:pPr algn="just" rtl="0">
            <a:defRPr sz="1000"/>
          </a:pPr>
          <a:endParaRPr lang="en-US" sz="1200" b="0" i="0" u="none" strike="noStrike" baseline="0">
            <a:solidFill>
              <a:srgbClr val="000000"/>
            </a:solidFill>
            <a:latin typeface="Times New Roman"/>
            <a:cs typeface="Times New Roman"/>
          </a:endParaRPr>
        </a:p>
        <a:p>
          <a:pPr algn="just" rtl="0">
            <a:defRPr sz="1000"/>
          </a:pPr>
          <a:endParaRPr lang="en-US" sz="1200" b="0" i="0" u="none" strike="noStrike" baseline="0">
            <a:solidFill>
              <a:srgbClr val="000000"/>
            </a:solidFill>
            <a:latin typeface="Times New Roman"/>
            <a:cs typeface="Times New Roman"/>
          </a:endParaRPr>
        </a:p>
        <a:p>
          <a:pPr algn="just" rtl="0">
            <a:defRPr sz="1000"/>
          </a:pPr>
          <a:endParaRPr lang="en-US" sz="1200" b="0" i="0" u="none" strike="noStrike" baseline="0">
            <a:solidFill>
              <a:srgbClr val="000000"/>
            </a:solidFill>
            <a:latin typeface="Times New Roman"/>
            <a:cs typeface="Times New Roman"/>
          </a:endParaRP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164" name="Text Box 171">
          <a:extLst>
            <a:ext uri="{FF2B5EF4-FFF2-40B4-BE49-F238E27FC236}">
              <a16:creationId xmlns:a16="http://schemas.microsoft.com/office/drawing/2014/main" id="{00000000-0008-0000-0400-0000A4000000}"/>
            </a:ext>
          </a:extLst>
        </xdr:cNvPr>
        <xdr:cNvSpPr txBox="1">
          <a:spLocks noChangeArrowheads="1"/>
        </xdr:cNvSpPr>
      </xdr:nvSpPr>
      <xdr:spPr bwMode="auto">
        <a:xfrm>
          <a:off x="1333500" y="10496657"/>
          <a:ext cx="52578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As required by law, companies in Malaysia make contributions to the State pension scheme the Employees Provident Fund ("EPF"). Some of the Group's foreign subsidiaries make contributions to the respective countries' statutory pension schemes. Such contributions are recognised as an expense in the income statement as incurred.</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165" name="Text Box 172">
          <a:extLst>
            <a:ext uri="{FF2B5EF4-FFF2-40B4-BE49-F238E27FC236}">
              <a16:creationId xmlns:a16="http://schemas.microsoft.com/office/drawing/2014/main" id="{00000000-0008-0000-0400-0000A500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Net book values of property, plant and equipment held under Al-Ijarah lease arrangements are as follows:</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166" name="Text Box 173">
          <a:extLst>
            <a:ext uri="{FF2B5EF4-FFF2-40B4-BE49-F238E27FC236}">
              <a16:creationId xmlns:a16="http://schemas.microsoft.com/office/drawing/2014/main" id="{00000000-0008-0000-0400-0000A6000000}"/>
            </a:ext>
          </a:extLst>
        </xdr:cNvPr>
        <xdr:cNvSpPr txBox="1">
          <a:spLocks noChangeArrowheads="1"/>
        </xdr:cNvSpPr>
      </xdr:nvSpPr>
      <xdr:spPr bwMode="auto">
        <a:xfrm>
          <a:off x="314325" y="10496657"/>
          <a:ext cx="627697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Group via Ingress Sukuk Berhad ("ISB") issued RM160 million of Sukuk Al-Ijarah for the purpose of financing its expenditure, refinance Group's existing debts and additional working capital. The terms of the Sukuk Al-Ijarah are as follows:</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167" name="Text Box 174">
          <a:extLst>
            <a:ext uri="{FF2B5EF4-FFF2-40B4-BE49-F238E27FC236}">
              <a16:creationId xmlns:a16="http://schemas.microsoft.com/office/drawing/2014/main" id="{00000000-0008-0000-0400-0000A700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All outstanding Sukuk Al-Ijarah will be redeemed in full by ISB in three (3) tranches on 8 July 2009, 8 July 2010 and 8 July 2011.</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168" name="Text Box 175">
          <a:extLst>
            <a:ext uri="{FF2B5EF4-FFF2-40B4-BE49-F238E27FC236}">
              <a16:creationId xmlns:a16="http://schemas.microsoft.com/office/drawing/2014/main" id="{00000000-0008-0000-0400-0000A800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Sukuk Al-Ijarah bear the Ijarah Rental expenses in the range of 6.45% to 7.60% annually.</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169" name="Text Box 176">
          <a:extLst>
            <a:ext uri="{FF2B5EF4-FFF2-40B4-BE49-F238E27FC236}">
              <a16:creationId xmlns:a16="http://schemas.microsoft.com/office/drawing/2014/main" id="{00000000-0008-0000-0400-0000A9000000}"/>
            </a:ext>
          </a:extLst>
        </xdr:cNvPr>
        <xdr:cNvSpPr txBox="1">
          <a:spLocks noChangeArrowheads="1"/>
        </xdr:cNvSpPr>
      </xdr:nvSpPr>
      <xdr:spPr bwMode="auto">
        <a:xfrm>
          <a:off x="314325" y="10496657"/>
          <a:ext cx="6276975" cy="0"/>
        </a:xfrm>
        <a:prstGeom prst="rect">
          <a:avLst/>
        </a:prstGeom>
        <a:noFill/>
        <a:ln w="9525">
          <a:noFill/>
          <a:miter lim="800000"/>
          <a:headEnd/>
          <a:tailEnd/>
        </a:ln>
        <a:effectLst/>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unutilised tax losses, unabsorbed capital allowances and  unutilised investment tax allowances and reinvestment allowances carried forward are subject to agreement from the Inland Revenue Board.</a:t>
          </a:r>
        </a:p>
      </xdr:txBody>
    </xdr:sp>
    <xdr:clientData/>
  </xdr:twoCellAnchor>
  <xdr:twoCellAnchor editAs="oneCell">
    <xdr:from>
      <xdr:col>10</xdr:col>
      <xdr:colOff>0</xdr:colOff>
      <xdr:row>27</xdr:row>
      <xdr:rowOff>0</xdr:rowOff>
    </xdr:from>
    <xdr:to>
      <xdr:col>10</xdr:col>
      <xdr:colOff>75979</xdr:colOff>
      <xdr:row>27</xdr:row>
      <xdr:rowOff>238125</xdr:rowOff>
    </xdr:to>
    <xdr:sp macro="" textlink="">
      <xdr:nvSpPr>
        <xdr:cNvPr id="170" name="Text Box 177">
          <a:extLst>
            <a:ext uri="{FF2B5EF4-FFF2-40B4-BE49-F238E27FC236}">
              <a16:creationId xmlns:a16="http://schemas.microsoft.com/office/drawing/2014/main" id="{00000000-0008-0000-0400-0000AA000000}"/>
            </a:ext>
          </a:extLst>
        </xdr:cNvPr>
        <xdr:cNvSpPr txBox="1">
          <a:spLocks noChangeArrowheads="1"/>
        </xdr:cNvSpPr>
      </xdr:nvSpPr>
      <xdr:spPr bwMode="auto">
        <a:xfrm>
          <a:off x="4210050" y="1049655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0</xdr:colOff>
      <xdr:row>27</xdr:row>
      <xdr:rowOff>107</xdr:rowOff>
    </xdr:from>
    <xdr:to>
      <xdr:col>14</xdr:col>
      <xdr:colOff>0</xdr:colOff>
      <xdr:row>27</xdr:row>
      <xdr:rowOff>107</xdr:rowOff>
    </xdr:to>
    <xdr:sp macro="" textlink="">
      <xdr:nvSpPr>
        <xdr:cNvPr id="171" name="Text Box 179">
          <a:extLst>
            <a:ext uri="{FF2B5EF4-FFF2-40B4-BE49-F238E27FC236}">
              <a16:creationId xmlns:a16="http://schemas.microsoft.com/office/drawing/2014/main" id="{00000000-0008-0000-0400-0000AB000000}"/>
            </a:ext>
          </a:extLst>
        </xdr:cNvPr>
        <xdr:cNvSpPr txBox="1">
          <a:spLocks noChangeArrowheads="1"/>
        </xdr:cNvSpPr>
      </xdr:nvSpPr>
      <xdr:spPr bwMode="auto">
        <a:xfrm>
          <a:off x="1333500" y="10496657"/>
          <a:ext cx="52578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Wages, salaries, bonuses and social security contribution are recognised as an expense in the year in which the associated services are rendered by employees of the Company. Short term accumulating compensated absences such as paid annual leave are recognised when services are rendered by employees that increase their entitlement to future compensated absences. Short term non-accumulating compensated absences such as sick leave are recognised when the absences occur.</a:t>
          </a:r>
        </a:p>
      </xdr:txBody>
    </xdr:sp>
    <xdr:clientData/>
  </xdr:twoCellAnchor>
  <xdr:twoCellAnchor>
    <xdr:from>
      <xdr:col>1</xdr:col>
      <xdr:colOff>0</xdr:colOff>
      <xdr:row>27</xdr:row>
      <xdr:rowOff>107</xdr:rowOff>
    </xdr:from>
    <xdr:to>
      <xdr:col>15</xdr:col>
      <xdr:colOff>0</xdr:colOff>
      <xdr:row>27</xdr:row>
      <xdr:rowOff>107</xdr:rowOff>
    </xdr:to>
    <xdr:sp macro="" textlink="">
      <xdr:nvSpPr>
        <xdr:cNvPr id="172" name="Text Box 180">
          <a:extLst>
            <a:ext uri="{FF2B5EF4-FFF2-40B4-BE49-F238E27FC236}">
              <a16:creationId xmlns:a16="http://schemas.microsoft.com/office/drawing/2014/main" id="{00000000-0008-0000-0400-0000AC000000}"/>
            </a:ext>
          </a:extLst>
        </xdr:cNvPr>
        <xdr:cNvSpPr txBox="1">
          <a:spLocks noChangeArrowheads="1"/>
        </xdr:cNvSpPr>
      </xdr:nvSpPr>
      <xdr:spPr bwMode="auto">
        <a:xfrm>
          <a:off x="952500" y="10496657"/>
          <a:ext cx="57150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Ingress Environmental Sdn. Bhd. (formerly known as Techmalink Sdn. Bhd.) has issued 599,998 new ordinary shares of RM1 each. The Company has only subscribed 497,998 new ordinary shares which resulted dilution in shareholding from 100% to 70%.</a:t>
          </a:r>
        </a:p>
        <a:p>
          <a:pPr algn="just" rtl="0">
            <a:defRPr sz="1000"/>
          </a:pPr>
          <a:endParaRPr lang="en-US" sz="1200" b="0" i="0" u="none" strike="noStrike" baseline="0">
            <a:solidFill>
              <a:srgbClr val="000000"/>
            </a:solidFill>
            <a:latin typeface="Times New Roman"/>
            <a:cs typeface="Times New Roman"/>
          </a:endParaRPr>
        </a:p>
        <a:p>
          <a:pPr algn="just" rtl="0">
            <a:defRPr sz="1000"/>
          </a:pPr>
          <a:endParaRPr lang="en-US" sz="1200" b="0" i="0" u="none" strike="noStrike" baseline="0">
            <a:solidFill>
              <a:srgbClr val="000000"/>
            </a:solidFill>
            <a:latin typeface="Times New Roman"/>
            <a:cs typeface="Times New Roman"/>
          </a:endParaRPr>
        </a:p>
        <a:p>
          <a:pPr algn="just" rtl="0">
            <a:defRPr sz="1000"/>
          </a:pPr>
          <a:r>
            <a:rPr lang="en-US" sz="1200" b="0" i="0" u="none" strike="noStrike" baseline="0">
              <a:solidFill>
                <a:srgbClr val="000000"/>
              </a:solidFill>
              <a:latin typeface="Times New Roman"/>
              <a:cs typeface="Times New Roman"/>
            </a:rPr>
            <a:t> </a:t>
          </a:r>
        </a:p>
      </xdr:txBody>
    </xdr:sp>
    <xdr:clientData/>
  </xdr:twoCellAnchor>
  <xdr:twoCellAnchor>
    <xdr:from>
      <xdr:col>1</xdr:col>
      <xdr:colOff>0</xdr:colOff>
      <xdr:row>27</xdr:row>
      <xdr:rowOff>0</xdr:rowOff>
    </xdr:from>
    <xdr:to>
      <xdr:col>14</xdr:col>
      <xdr:colOff>0</xdr:colOff>
      <xdr:row>27</xdr:row>
      <xdr:rowOff>0</xdr:rowOff>
    </xdr:to>
    <xdr:sp macro="" textlink="">
      <xdr:nvSpPr>
        <xdr:cNvPr id="173" name="Text Box 181">
          <a:extLst>
            <a:ext uri="{FF2B5EF4-FFF2-40B4-BE49-F238E27FC236}">
              <a16:creationId xmlns:a16="http://schemas.microsoft.com/office/drawing/2014/main" id="{00000000-0008-0000-0400-0000AD000000}"/>
            </a:ext>
          </a:extLst>
        </xdr:cNvPr>
        <xdr:cNvSpPr txBox="1">
          <a:spLocks noChangeArrowheads="1"/>
        </xdr:cNvSpPr>
      </xdr:nvSpPr>
      <xdr:spPr bwMode="auto">
        <a:xfrm>
          <a:off x="628650" y="10496550"/>
          <a:ext cx="59626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0</xdr:colOff>
      <xdr:row>27</xdr:row>
      <xdr:rowOff>107</xdr:rowOff>
    </xdr:from>
    <xdr:to>
      <xdr:col>15</xdr:col>
      <xdr:colOff>0</xdr:colOff>
      <xdr:row>27</xdr:row>
      <xdr:rowOff>107</xdr:rowOff>
    </xdr:to>
    <xdr:sp macro="" textlink="">
      <xdr:nvSpPr>
        <xdr:cNvPr id="174" name="Text Box 182">
          <a:extLst>
            <a:ext uri="{FF2B5EF4-FFF2-40B4-BE49-F238E27FC236}">
              <a16:creationId xmlns:a16="http://schemas.microsoft.com/office/drawing/2014/main" id="{00000000-0008-0000-0400-0000AE000000}"/>
            </a:ext>
          </a:extLst>
        </xdr:cNvPr>
        <xdr:cNvSpPr txBox="1">
          <a:spLocks noChangeArrowheads="1"/>
        </xdr:cNvSpPr>
      </xdr:nvSpPr>
      <xdr:spPr bwMode="auto">
        <a:xfrm>
          <a:off x="952500" y="10496657"/>
          <a:ext cx="57150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Ingress Environmental Sdn. Bhd. (formerly known as Techmalink Sdn. Bhd.) has issued 599,998 new ordinary shares of RM1 each. The Company has only subscribed 497,998 new ordinary shares which resulted dilution in shareholding from 100% to 70%.</a:t>
          </a:r>
        </a:p>
        <a:p>
          <a:pPr algn="just" rtl="0">
            <a:defRPr sz="1000"/>
          </a:pPr>
          <a:endParaRPr lang="en-US" sz="1200" b="0" i="0" u="none" strike="noStrike" baseline="0">
            <a:solidFill>
              <a:srgbClr val="000000"/>
            </a:solidFill>
            <a:latin typeface="Times New Roman"/>
            <a:cs typeface="Times New Roman"/>
          </a:endParaRPr>
        </a:p>
        <a:p>
          <a:pPr algn="just" rtl="0">
            <a:defRPr sz="1000"/>
          </a:pPr>
          <a:endParaRPr lang="en-US" sz="1200" b="0" i="0" u="none" strike="noStrike" baseline="0">
            <a:solidFill>
              <a:srgbClr val="000000"/>
            </a:solidFill>
            <a:latin typeface="Times New Roman"/>
            <a:cs typeface="Times New Roman"/>
          </a:endParaRPr>
        </a:p>
        <a:p>
          <a:pPr algn="just" rtl="0">
            <a:defRPr sz="1000"/>
          </a:pPr>
          <a:r>
            <a:rPr lang="en-US" sz="1200" b="0" i="0" u="none" strike="noStrike" baseline="0">
              <a:solidFill>
                <a:srgbClr val="000000"/>
              </a:solidFill>
              <a:latin typeface="Times New Roman"/>
              <a:cs typeface="Times New Roman"/>
            </a:rPr>
            <a:t> </a:t>
          </a:r>
        </a:p>
      </xdr:txBody>
    </xdr:sp>
    <xdr:clientData/>
  </xdr:twoCellAnchor>
  <xdr:twoCellAnchor>
    <xdr:from>
      <xdr:col>1</xdr:col>
      <xdr:colOff>0</xdr:colOff>
      <xdr:row>27</xdr:row>
      <xdr:rowOff>0</xdr:rowOff>
    </xdr:from>
    <xdr:to>
      <xdr:col>14</xdr:col>
      <xdr:colOff>0</xdr:colOff>
      <xdr:row>27</xdr:row>
      <xdr:rowOff>0</xdr:rowOff>
    </xdr:to>
    <xdr:sp macro="" textlink="">
      <xdr:nvSpPr>
        <xdr:cNvPr id="175" name="Text 142">
          <a:extLst>
            <a:ext uri="{FF2B5EF4-FFF2-40B4-BE49-F238E27FC236}">
              <a16:creationId xmlns:a16="http://schemas.microsoft.com/office/drawing/2014/main" id="{00000000-0008-0000-0400-0000AF000000}"/>
            </a:ext>
          </a:extLst>
        </xdr:cNvPr>
        <xdr:cNvSpPr txBox="1">
          <a:spLocks noChangeArrowheads="1"/>
        </xdr:cNvSpPr>
      </xdr:nvSpPr>
      <xdr:spPr bwMode="auto">
        <a:xfrm>
          <a:off x="628650" y="10496550"/>
          <a:ext cx="59626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0">
              <a:solidFill>
                <a:srgbClr val="000000"/>
              </a:solidFill>
              <a:miter lim="800000"/>
              <a:headEnd/>
              <a:tailEnd/>
            </a14:hiddenLine>
          </a:ext>
        </a:extLst>
      </xdr:spPr>
    </xdr:sp>
    <xdr:clientData/>
  </xdr:twoCellAnchor>
  <xdr:twoCellAnchor>
    <xdr:from>
      <xdr:col>1</xdr:col>
      <xdr:colOff>0</xdr:colOff>
      <xdr:row>27</xdr:row>
      <xdr:rowOff>107</xdr:rowOff>
    </xdr:from>
    <xdr:to>
      <xdr:col>14</xdr:col>
      <xdr:colOff>0</xdr:colOff>
      <xdr:row>27</xdr:row>
      <xdr:rowOff>107</xdr:rowOff>
    </xdr:to>
    <xdr:sp macro="" textlink="">
      <xdr:nvSpPr>
        <xdr:cNvPr id="176" name="Text Box 184">
          <a:extLst>
            <a:ext uri="{FF2B5EF4-FFF2-40B4-BE49-F238E27FC236}">
              <a16:creationId xmlns:a16="http://schemas.microsoft.com/office/drawing/2014/main" id="{00000000-0008-0000-0400-0000B0000000}"/>
            </a:ext>
          </a:extLst>
        </xdr:cNvPr>
        <xdr:cNvSpPr txBox="1">
          <a:spLocks noChangeArrowheads="1"/>
        </xdr:cNvSpPr>
      </xdr:nvSpPr>
      <xdr:spPr bwMode="auto">
        <a:xfrm>
          <a:off x="628650" y="10496657"/>
          <a:ext cx="5962650" cy="0"/>
        </a:xfrm>
        <a:prstGeom prst="rect">
          <a:avLst/>
        </a:prstGeom>
        <a:solidFill>
          <a:srgbClr val="FFFFFF"/>
        </a:solidFill>
        <a:ln w="1">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effect of the acquisition on the financial results of the Group from the date of acquisition to 31 January 2005 is as follows:</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177" name="Text Box 185">
          <a:extLst>
            <a:ext uri="{FF2B5EF4-FFF2-40B4-BE49-F238E27FC236}">
              <a16:creationId xmlns:a16="http://schemas.microsoft.com/office/drawing/2014/main" id="{00000000-0008-0000-0400-0000B1000000}"/>
            </a:ext>
          </a:extLst>
        </xdr:cNvPr>
        <xdr:cNvSpPr txBox="1">
          <a:spLocks noChangeArrowheads="1"/>
        </xdr:cNvSpPr>
      </xdr:nvSpPr>
      <xdr:spPr bwMode="auto">
        <a:xfrm>
          <a:off x="628650" y="10496657"/>
          <a:ext cx="5962650" cy="0"/>
        </a:xfrm>
        <a:prstGeom prst="rect">
          <a:avLst/>
        </a:prstGeom>
        <a:solidFill>
          <a:srgbClr val="FFFFFF"/>
        </a:solidFill>
        <a:ln w="1">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effect of the acquisition on the financial position of the Group as at 31 January 2005 is as follows:</a:t>
          </a:r>
        </a:p>
      </xdr:txBody>
    </xdr:sp>
    <xdr:clientData/>
  </xdr:twoCellAnchor>
  <xdr:twoCellAnchor>
    <xdr:from>
      <xdr:col>1</xdr:col>
      <xdr:colOff>0</xdr:colOff>
      <xdr:row>27</xdr:row>
      <xdr:rowOff>107</xdr:rowOff>
    </xdr:from>
    <xdr:to>
      <xdr:col>13</xdr:col>
      <xdr:colOff>1028700</xdr:colOff>
      <xdr:row>27</xdr:row>
      <xdr:rowOff>107</xdr:rowOff>
    </xdr:to>
    <xdr:sp macro="" textlink="">
      <xdr:nvSpPr>
        <xdr:cNvPr id="178" name="Text Box 186">
          <a:extLst>
            <a:ext uri="{FF2B5EF4-FFF2-40B4-BE49-F238E27FC236}">
              <a16:creationId xmlns:a16="http://schemas.microsoft.com/office/drawing/2014/main" id="{00000000-0008-0000-0400-0000B2000000}"/>
            </a:ext>
          </a:extLst>
        </xdr:cNvPr>
        <xdr:cNvSpPr txBox="1">
          <a:spLocks noChangeArrowheads="1"/>
        </xdr:cNvSpPr>
      </xdr:nvSpPr>
      <xdr:spPr bwMode="auto">
        <a:xfrm>
          <a:off x="628650" y="10496657"/>
          <a:ext cx="5867400" cy="0"/>
        </a:xfrm>
        <a:prstGeom prst="rect">
          <a:avLst/>
        </a:prstGeom>
        <a:solidFill>
          <a:srgbClr val="FFFFFF"/>
        </a:solidFill>
        <a:ln w="1">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fair value of the assets acquired and liabilities assumed at the date of the acquisition of the subsidiary is as follows:</a:t>
          </a:r>
        </a:p>
      </xdr:txBody>
    </xdr:sp>
    <xdr:clientData/>
  </xdr:twoCellAnchor>
  <xdr:twoCellAnchor>
    <xdr:from>
      <xdr:col>1</xdr:col>
      <xdr:colOff>0</xdr:colOff>
      <xdr:row>27</xdr:row>
      <xdr:rowOff>0</xdr:rowOff>
    </xdr:from>
    <xdr:to>
      <xdr:col>14</xdr:col>
      <xdr:colOff>0</xdr:colOff>
      <xdr:row>27</xdr:row>
      <xdr:rowOff>0</xdr:rowOff>
    </xdr:to>
    <xdr:sp macro="" textlink="">
      <xdr:nvSpPr>
        <xdr:cNvPr id="179" name="Text Box 187">
          <a:extLst>
            <a:ext uri="{FF2B5EF4-FFF2-40B4-BE49-F238E27FC236}">
              <a16:creationId xmlns:a16="http://schemas.microsoft.com/office/drawing/2014/main" id="{00000000-0008-0000-0400-0000B3000000}"/>
            </a:ext>
          </a:extLst>
        </xdr:cNvPr>
        <xdr:cNvSpPr txBox="1">
          <a:spLocks noChangeArrowheads="1"/>
        </xdr:cNvSpPr>
      </xdr:nvSpPr>
      <xdr:spPr bwMode="auto">
        <a:xfrm flipV="1">
          <a:off x="628650" y="10496550"/>
          <a:ext cx="59626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0</xdr:colOff>
      <xdr:row>27</xdr:row>
      <xdr:rowOff>107</xdr:rowOff>
    </xdr:from>
    <xdr:to>
      <xdr:col>14</xdr:col>
      <xdr:colOff>0</xdr:colOff>
      <xdr:row>27</xdr:row>
      <xdr:rowOff>107</xdr:rowOff>
    </xdr:to>
    <xdr:sp macro="" textlink="">
      <xdr:nvSpPr>
        <xdr:cNvPr id="180" name="Text Box 188">
          <a:extLst>
            <a:ext uri="{FF2B5EF4-FFF2-40B4-BE49-F238E27FC236}">
              <a16:creationId xmlns:a16="http://schemas.microsoft.com/office/drawing/2014/main" id="{00000000-0008-0000-0400-0000B4000000}"/>
            </a:ext>
          </a:extLst>
        </xdr:cNvPr>
        <xdr:cNvSpPr txBox="1">
          <a:spLocks noChangeArrowheads="1"/>
        </xdr:cNvSpPr>
      </xdr:nvSpPr>
      <xdr:spPr bwMode="auto">
        <a:xfrm>
          <a:off x="314325" y="10496657"/>
          <a:ext cx="627697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presentation and classification of items in the current year financial statements have been consistent with the previous year except for certain comparative amounts which have been adjusted as a result of a change in accounting policy as disclosed in Note 2 (a) and Note 29.</a:t>
          </a:r>
        </a:p>
      </xdr:txBody>
    </xdr:sp>
    <xdr:clientData/>
  </xdr:twoCellAnchor>
  <xdr:twoCellAnchor>
    <xdr:from>
      <xdr:col>1</xdr:col>
      <xdr:colOff>0</xdr:colOff>
      <xdr:row>27</xdr:row>
      <xdr:rowOff>107</xdr:rowOff>
    </xdr:from>
    <xdr:to>
      <xdr:col>15</xdr:col>
      <xdr:colOff>0</xdr:colOff>
      <xdr:row>27</xdr:row>
      <xdr:rowOff>107</xdr:rowOff>
    </xdr:to>
    <xdr:sp macro="" textlink="">
      <xdr:nvSpPr>
        <xdr:cNvPr id="181" name="Text Box 189">
          <a:extLst>
            <a:ext uri="{FF2B5EF4-FFF2-40B4-BE49-F238E27FC236}">
              <a16:creationId xmlns:a16="http://schemas.microsoft.com/office/drawing/2014/main" id="{00000000-0008-0000-0400-0000B5000000}"/>
            </a:ext>
          </a:extLst>
        </xdr:cNvPr>
        <xdr:cNvSpPr txBox="1">
          <a:spLocks noChangeArrowheads="1"/>
        </xdr:cNvSpPr>
      </xdr:nvSpPr>
      <xdr:spPr bwMode="auto">
        <a:xfrm>
          <a:off x="952500" y="10496657"/>
          <a:ext cx="57150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Ingress Environmental Sdn. Bhd. (formerly known as Techmalink Sdn. Bhd.) has issued 599,998 new ordinary shares of RM1 each. The Company has only subscribed 497,998 new ordinary shares which resulted dilution in shareholding from 100% to 70%.</a:t>
          </a:r>
        </a:p>
        <a:p>
          <a:pPr algn="just" rtl="0">
            <a:defRPr sz="1000"/>
          </a:pPr>
          <a:endParaRPr lang="en-US" sz="1200" b="0" i="0" u="none" strike="noStrike" baseline="0">
            <a:solidFill>
              <a:srgbClr val="000000"/>
            </a:solidFill>
            <a:latin typeface="Times New Roman"/>
            <a:cs typeface="Times New Roman"/>
          </a:endParaRPr>
        </a:p>
        <a:p>
          <a:pPr algn="just" rtl="0">
            <a:defRPr sz="1000"/>
          </a:pPr>
          <a:endParaRPr lang="en-US" sz="1200" b="0" i="0" u="none" strike="noStrike" baseline="0">
            <a:solidFill>
              <a:srgbClr val="000000"/>
            </a:solidFill>
            <a:latin typeface="Times New Roman"/>
            <a:cs typeface="Times New Roman"/>
          </a:endParaRPr>
        </a:p>
        <a:p>
          <a:pPr algn="just" rtl="0">
            <a:defRPr sz="1000"/>
          </a:pPr>
          <a:r>
            <a:rPr lang="en-US" sz="1200" b="0" i="0" u="none" strike="noStrike" baseline="0">
              <a:solidFill>
                <a:srgbClr val="000000"/>
              </a:solidFill>
              <a:latin typeface="Times New Roman"/>
              <a:cs typeface="Times New Roman"/>
            </a:rPr>
            <a:t> </a:t>
          </a:r>
        </a:p>
      </xdr:txBody>
    </xdr:sp>
    <xdr:clientData/>
  </xdr:twoCellAnchor>
  <xdr:twoCellAnchor>
    <xdr:from>
      <xdr:col>1</xdr:col>
      <xdr:colOff>0</xdr:colOff>
      <xdr:row>27</xdr:row>
      <xdr:rowOff>107</xdr:rowOff>
    </xdr:from>
    <xdr:to>
      <xdr:col>15</xdr:col>
      <xdr:colOff>0</xdr:colOff>
      <xdr:row>27</xdr:row>
      <xdr:rowOff>107</xdr:rowOff>
    </xdr:to>
    <xdr:sp macro="" textlink="">
      <xdr:nvSpPr>
        <xdr:cNvPr id="182" name="Text Box 190">
          <a:extLst>
            <a:ext uri="{FF2B5EF4-FFF2-40B4-BE49-F238E27FC236}">
              <a16:creationId xmlns:a16="http://schemas.microsoft.com/office/drawing/2014/main" id="{00000000-0008-0000-0400-0000B6000000}"/>
            </a:ext>
          </a:extLst>
        </xdr:cNvPr>
        <xdr:cNvSpPr txBox="1">
          <a:spLocks noChangeArrowheads="1"/>
        </xdr:cNvSpPr>
      </xdr:nvSpPr>
      <xdr:spPr bwMode="auto">
        <a:xfrm>
          <a:off x="952500" y="10496657"/>
          <a:ext cx="57150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Ingress Environmental Sdn. Bhd. (formerly known as Techmalink Sdn. Bhd.) has issued 599,998 new ordinary shares of RM1 each. The Company has only subscribed 497,998 new ordinary shares which resulted dilution in shareholding from 100% to 70%.</a:t>
          </a:r>
        </a:p>
        <a:p>
          <a:pPr algn="just" rtl="0">
            <a:defRPr sz="1000"/>
          </a:pPr>
          <a:endParaRPr lang="en-US" sz="1200" b="0" i="0" u="none" strike="noStrike" baseline="0">
            <a:solidFill>
              <a:srgbClr val="000000"/>
            </a:solidFill>
            <a:latin typeface="Times New Roman"/>
            <a:cs typeface="Times New Roman"/>
          </a:endParaRPr>
        </a:p>
        <a:p>
          <a:pPr algn="just" rtl="0">
            <a:defRPr sz="1000"/>
          </a:pPr>
          <a:endParaRPr lang="en-US" sz="1200" b="0" i="0" u="none" strike="noStrike" baseline="0">
            <a:solidFill>
              <a:srgbClr val="000000"/>
            </a:solidFill>
            <a:latin typeface="Times New Roman"/>
            <a:cs typeface="Times New Roman"/>
          </a:endParaRPr>
        </a:p>
        <a:p>
          <a:pPr algn="just" rtl="0">
            <a:defRPr sz="1000"/>
          </a:pPr>
          <a:r>
            <a:rPr lang="en-US" sz="1200" b="0" i="0" u="none" strike="noStrike" baseline="0">
              <a:solidFill>
                <a:srgbClr val="000000"/>
              </a:solidFill>
              <a:latin typeface="Times New Roman"/>
              <a:cs typeface="Times New Roman"/>
            </a:rPr>
            <a:t> </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183" name="Text Box 191">
          <a:extLst>
            <a:ext uri="{FF2B5EF4-FFF2-40B4-BE49-F238E27FC236}">
              <a16:creationId xmlns:a16="http://schemas.microsoft.com/office/drawing/2014/main" id="{00000000-0008-0000-0400-0000B7000000}"/>
            </a:ext>
          </a:extLst>
        </xdr:cNvPr>
        <xdr:cNvSpPr txBox="1">
          <a:spLocks noChangeArrowheads="1"/>
        </xdr:cNvSpPr>
      </xdr:nvSpPr>
      <xdr:spPr bwMode="auto">
        <a:xfrm>
          <a:off x="314325" y="10496657"/>
          <a:ext cx="627697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diluted earnings per share in the current financial year is not disclosed as the effect of ESOS is anti dilutive.</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184" name="Text Box 192">
          <a:extLst>
            <a:ext uri="{FF2B5EF4-FFF2-40B4-BE49-F238E27FC236}">
              <a16:creationId xmlns:a16="http://schemas.microsoft.com/office/drawing/2014/main" id="{00000000-0008-0000-0400-0000B8000000}"/>
            </a:ext>
          </a:extLst>
        </xdr:cNvPr>
        <xdr:cNvSpPr txBox="1">
          <a:spLocks noChangeArrowheads="1"/>
        </xdr:cNvSpPr>
      </xdr:nvSpPr>
      <xdr:spPr bwMode="auto">
        <a:xfrm>
          <a:off x="314325" y="10496657"/>
          <a:ext cx="627697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presentation and classification of items in the current year financial statements have been consistent with the previous year except for certain comparative amounts which have been adjusted as a result of a change in accounting policy as disclosed in Note 2 (a) and Note 29.</a:t>
          </a:r>
        </a:p>
      </xdr:txBody>
    </xdr:sp>
    <xdr:clientData/>
  </xdr:twoCellAnchor>
  <xdr:twoCellAnchor>
    <xdr:from>
      <xdr:col>1</xdr:col>
      <xdr:colOff>0</xdr:colOff>
      <xdr:row>27</xdr:row>
      <xdr:rowOff>107</xdr:rowOff>
    </xdr:from>
    <xdr:to>
      <xdr:col>15</xdr:col>
      <xdr:colOff>0</xdr:colOff>
      <xdr:row>27</xdr:row>
      <xdr:rowOff>107</xdr:rowOff>
    </xdr:to>
    <xdr:sp macro="" textlink="">
      <xdr:nvSpPr>
        <xdr:cNvPr id="185" name="Text Box 193">
          <a:extLst>
            <a:ext uri="{FF2B5EF4-FFF2-40B4-BE49-F238E27FC236}">
              <a16:creationId xmlns:a16="http://schemas.microsoft.com/office/drawing/2014/main" id="{00000000-0008-0000-0400-0000B9000000}"/>
            </a:ext>
          </a:extLst>
        </xdr:cNvPr>
        <xdr:cNvSpPr txBox="1">
          <a:spLocks noChangeArrowheads="1"/>
        </xdr:cNvSpPr>
      </xdr:nvSpPr>
      <xdr:spPr bwMode="auto">
        <a:xfrm>
          <a:off x="952500" y="10496657"/>
          <a:ext cx="57150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Ingress Environmental Sdn. Bhd. (formerly known as Techmalink Sdn. Bhd.) has issued 599,998 new ordinary shares of RM1 each. The Company has only subscribed 497,998 new ordinary shares which resulted dilution in shareholding from 100% to 70%.</a:t>
          </a:r>
        </a:p>
        <a:p>
          <a:pPr algn="just" rtl="0">
            <a:defRPr sz="1000"/>
          </a:pPr>
          <a:endParaRPr lang="en-US" sz="1200" b="0" i="0" u="none" strike="noStrike" baseline="0">
            <a:solidFill>
              <a:srgbClr val="000000"/>
            </a:solidFill>
            <a:latin typeface="Times New Roman"/>
            <a:cs typeface="Times New Roman"/>
          </a:endParaRPr>
        </a:p>
        <a:p>
          <a:pPr algn="just" rtl="0">
            <a:defRPr sz="1000"/>
          </a:pPr>
          <a:endParaRPr lang="en-US" sz="1200" b="0" i="0" u="none" strike="noStrike" baseline="0">
            <a:solidFill>
              <a:srgbClr val="000000"/>
            </a:solidFill>
            <a:latin typeface="Times New Roman"/>
            <a:cs typeface="Times New Roman"/>
          </a:endParaRPr>
        </a:p>
        <a:p>
          <a:pPr algn="just" rtl="0">
            <a:defRPr sz="1000"/>
          </a:pPr>
          <a:r>
            <a:rPr lang="en-US" sz="1200" b="0" i="0" u="none" strike="noStrike" baseline="0">
              <a:solidFill>
                <a:srgbClr val="000000"/>
              </a:solidFill>
              <a:latin typeface="Times New Roman"/>
              <a:cs typeface="Times New Roman"/>
            </a:rPr>
            <a:t> </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186" name="Text Box 194">
          <a:extLst>
            <a:ext uri="{FF2B5EF4-FFF2-40B4-BE49-F238E27FC236}">
              <a16:creationId xmlns:a16="http://schemas.microsoft.com/office/drawing/2014/main" id="{00000000-0008-0000-0400-0000BA00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Company executed a Share Sale Agreement to acquire 100% interest in Fine Components (Thailand) Co., Ltd. (FCT), a company incorporated in Thailand, for a total cash consideration of Thai Baht 85,000,000. With the completion on 22 June 2006, FCT became a wholly-owned subsidiary of the Company.</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187" name="Text Box 195">
          <a:extLst>
            <a:ext uri="{FF2B5EF4-FFF2-40B4-BE49-F238E27FC236}">
              <a16:creationId xmlns:a16="http://schemas.microsoft.com/office/drawing/2014/main" id="{00000000-0008-0000-0400-0000BB00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Company executed a Subscription Agreement in respect of subscription by Ingress of 960,000 issued and fully paid-up ordinary shares of RM1.00 each in Maju Nusa Sdn. Bhd. ("MNSB") for a total consideration of RM960,000, representing a 49% equity shareholding in MNSB. The subcription was completed on 28 June 2006 and MNSB became an associate company of Ingress.</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188" name="Text Box 196">
          <a:extLst>
            <a:ext uri="{FF2B5EF4-FFF2-40B4-BE49-F238E27FC236}">
              <a16:creationId xmlns:a16="http://schemas.microsoft.com/office/drawing/2014/main" id="{00000000-0008-0000-0400-0000BC000000}"/>
            </a:ext>
          </a:extLst>
        </xdr:cNvPr>
        <xdr:cNvSpPr txBox="1">
          <a:spLocks noChangeArrowheads="1"/>
        </xdr:cNvSpPr>
      </xdr:nvSpPr>
      <xdr:spPr bwMode="auto">
        <a:xfrm>
          <a:off x="314325" y="10496657"/>
          <a:ext cx="627697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presentation and classification of items in the current year financial statements have been consistent with the previous year except for certain comparative amounts which have been adjusted as a result of a change in accounting policy as disclosed in Note 2 (a) and Note 29.</a:t>
          </a:r>
        </a:p>
      </xdr:txBody>
    </xdr:sp>
    <xdr:clientData/>
  </xdr:twoCellAnchor>
  <xdr:twoCellAnchor>
    <xdr:from>
      <xdr:col>1</xdr:col>
      <xdr:colOff>0</xdr:colOff>
      <xdr:row>27</xdr:row>
      <xdr:rowOff>107</xdr:rowOff>
    </xdr:from>
    <xdr:to>
      <xdr:col>15</xdr:col>
      <xdr:colOff>0</xdr:colOff>
      <xdr:row>27</xdr:row>
      <xdr:rowOff>107</xdr:rowOff>
    </xdr:to>
    <xdr:sp macro="" textlink="">
      <xdr:nvSpPr>
        <xdr:cNvPr id="189" name="Text Box 197">
          <a:extLst>
            <a:ext uri="{FF2B5EF4-FFF2-40B4-BE49-F238E27FC236}">
              <a16:creationId xmlns:a16="http://schemas.microsoft.com/office/drawing/2014/main" id="{00000000-0008-0000-0400-0000BD000000}"/>
            </a:ext>
          </a:extLst>
        </xdr:cNvPr>
        <xdr:cNvSpPr txBox="1">
          <a:spLocks noChangeArrowheads="1"/>
        </xdr:cNvSpPr>
      </xdr:nvSpPr>
      <xdr:spPr bwMode="auto">
        <a:xfrm>
          <a:off x="952500" y="10496657"/>
          <a:ext cx="57150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Ingress Environmental Sdn. Bhd. (formerly known as Techmalink Sdn. Bhd.) has issued 599,998 new ordinary shares of RM1 each. The Company has only subscribed 497,998 new ordinary shares which resulted dilution in shareholding from 100% to 70%.</a:t>
          </a:r>
        </a:p>
        <a:p>
          <a:pPr algn="just" rtl="0">
            <a:defRPr sz="1000"/>
          </a:pPr>
          <a:endParaRPr lang="en-US" sz="1200" b="0" i="0" u="none" strike="noStrike" baseline="0">
            <a:solidFill>
              <a:srgbClr val="000000"/>
            </a:solidFill>
            <a:latin typeface="Times New Roman"/>
            <a:cs typeface="Times New Roman"/>
          </a:endParaRPr>
        </a:p>
        <a:p>
          <a:pPr algn="just" rtl="0">
            <a:defRPr sz="1000"/>
          </a:pPr>
          <a:endParaRPr lang="en-US" sz="1200" b="0" i="0" u="none" strike="noStrike" baseline="0">
            <a:solidFill>
              <a:srgbClr val="000000"/>
            </a:solidFill>
            <a:latin typeface="Times New Roman"/>
            <a:cs typeface="Times New Roman"/>
          </a:endParaRPr>
        </a:p>
        <a:p>
          <a:pPr algn="just" rtl="0">
            <a:defRPr sz="1000"/>
          </a:pPr>
          <a:r>
            <a:rPr lang="en-US" sz="1200" b="0" i="0" u="none" strike="noStrike" baseline="0">
              <a:solidFill>
                <a:srgbClr val="000000"/>
              </a:solidFill>
              <a:latin typeface="Times New Roman"/>
              <a:cs typeface="Times New Roman"/>
            </a:rPr>
            <a:t> </a:t>
          </a:r>
        </a:p>
      </xdr:txBody>
    </xdr:sp>
    <xdr:clientData/>
  </xdr:twoCellAnchor>
  <xdr:twoCellAnchor>
    <xdr:from>
      <xdr:col>1</xdr:col>
      <xdr:colOff>0</xdr:colOff>
      <xdr:row>27</xdr:row>
      <xdr:rowOff>107</xdr:rowOff>
    </xdr:from>
    <xdr:to>
      <xdr:col>15</xdr:col>
      <xdr:colOff>0</xdr:colOff>
      <xdr:row>27</xdr:row>
      <xdr:rowOff>107</xdr:rowOff>
    </xdr:to>
    <xdr:sp macro="" textlink="">
      <xdr:nvSpPr>
        <xdr:cNvPr id="190" name="Text Box 198">
          <a:extLst>
            <a:ext uri="{FF2B5EF4-FFF2-40B4-BE49-F238E27FC236}">
              <a16:creationId xmlns:a16="http://schemas.microsoft.com/office/drawing/2014/main" id="{00000000-0008-0000-0400-0000BE000000}"/>
            </a:ext>
          </a:extLst>
        </xdr:cNvPr>
        <xdr:cNvSpPr txBox="1">
          <a:spLocks noChangeArrowheads="1"/>
        </xdr:cNvSpPr>
      </xdr:nvSpPr>
      <xdr:spPr bwMode="auto">
        <a:xfrm>
          <a:off x="952500" y="10496657"/>
          <a:ext cx="57150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Ingress Environmental Sdn. Bhd. (formerly known as Techmalink Sdn. Bhd.) has issued 599,998 new ordinary shares of RM1 each. The Company has only subscribed 497,998 new ordinary shares which resulted dilution in shareholding from 100% to 70%.</a:t>
          </a:r>
        </a:p>
        <a:p>
          <a:pPr algn="just" rtl="0">
            <a:defRPr sz="1000"/>
          </a:pPr>
          <a:endParaRPr lang="en-US" sz="1200" b="0" i="0" u="none" strike="noStrike" baseline="0">
            <a:solidFill>
              <a:srgbClr val="000000"/>
            </a:solidFill>
            <a:latin typeface="Times New Roman"/>
            <a:cs typeface="Times New Roman"/>
          </a:endParaRPr>
        </a:p>
        <a:p>
          <a:pPr algn="just" rtl="0">
            <a:defRPr sz="1000"/>
          </a:pPr>
          <a:endParaRPr lang="en-US" sz="1200" b="0" i="0" u="none" strike="noStrike" baseline="0">
            <a:solidFill>
              <a:srgbClr val="000000"/>
            </a:solidFill>
            <a:latin typeface="Times New Roman"/>
            <a:cs typeface="Times New Roman"/>
          </a:endParaRPr>
        </a:p>
        <a:p>
          <a:pPr algn="just" rtl="0">
            <a:defRPr sz="1000"/>
          </a:pPr>
          <a:r>
            <a:rPr lang="en-US" sz="1200" b="0" i="0" u="none" strike="noStrike" baseline="0">
              <a:solidFill>
                <a:srgbClr val="000000"/>
              </a:solidFill>
              <a:latin typeface="Times New Roman"/>
              <a:cs typeface="Times New Roman"/>
            </a:rPr>
            <a:t> </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191" name="Text Box 199">
          <a:extLst>
            <a:ext uri="{FF2B5EF4-FFF2-40B4-BE49-F238E27FC236}">
              <a16:creationId xmlns:a16="http://schemas.microsoft.com/office/drawing/2014/main" id="{00000000-0008-0000-0400-0000BF000000}"/>
            </a:ext>
          </a:extLst>
        </xdr:cNvPr>
        <xdr:cNvSpPr txBox="1">
          <a:spLocks noChangeArrowheads="1"/>
        </xdr:cNvSpPr>
      </xdr:nvSpPr>
      <xdr:spPr bwMode="auto">
        <a:xfrm>
          <a:off x="314325" y="10496657"/>
          <a:ext cx="627697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presentation and classification of items in the current year financial statements have been consistent with the previous year except for certain comparative amounts which have been adjusted as a result of a change in accounting policy as disclosed in Note 2 (a) and Note 29.</a:t>
          </a:r>
        </a:p>
      </xdr:txBody>
    </xdr:sp>
    <xdr:clientData/>
  </xdr:twoCellAnchor>
  <xdr:twoCellAnchor>
    <xdr:from>
      <xdr:col>1</xdr:col>
      <xdr:colOff>0</xdr:colOff>
      <xdr:row>27</xdr:row>
      <xdr:rowOff>107</xdr:rowOff>
    </xdr:from>
    <xdr:to>
      <xdr:col>15</xdr:col>
      <xdr:colOff>0</xdr:colOff>
      <xdr:row>27</xdr:row>
      <xdr:rowOff>107</xdr:rowOff>
    </xdr:to>
    <xdr:sp macro="" textlink="">
      <xdr:nvSpPr>
        <xdr:cNvPr id="192" name="Text Box 200">
          <a:extLst>
            <a:ext uri="{FF2B5EF4-FFF2-40B4-BE49-F238E27FC236}">
              <a16:creationId xmlns:a16="http://schemas.microsoft.com/office/drawing/2014/main" id="{00000000-0008-0000-0400-0000C0000000}"/>
            </a:ext>
          </a:extLst>
        </xdr:cNvPr>
        <xdr:cNvSpPr txBox="1">
          <a:spLocks noChangeArrowheads="1"/>
        </xdr:cNvSpPr>
      </xdr:nvSpPr>
      <xdr:spPr bwMode="auto">
        <a:xfrm>
          <a:off x="952500" y="10496657"/>
          <a:ext cx="57150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Ingress Environmental Sdn. Bhd. (formerly known as Techmalink Sdn. Bhd.) has issued 599,998 new ordinary shares of RM1 each. The Company has only subscribed 497,998 new ordinary shares which resulted dilution in shareholding from 100% to 70%.</a:t>
          </a:r>
        </a:p>
        <a:p>
          <a:pPr algn="just" rtl="0">
            <a:defRPr sz="1000"/>
          </a:pPr>
          <a:endParaRPr lang="en-US" sz="1200" b="0" i="0" u="none" strike="noStrike" baseline="0">
            <a:solidFill>
              <a:srgbClr val="000000"/>
            </a:solidFill>
            <a:latin typeface="Times New Roman"/>
            <a:cs typeface="Times New Roman"/>
          </a:endParaRPr>
        </a:p>
        <a:p>
          <a:pPr algn="just" rtl="0">
            <a:defRPr sz="1000"/>
          </a:pPr>
          <a:endParaRPr lang="en-US" sz="1200" b="0" i="0" u="none" strike="noStrike" baseline="0">
            <a:solidFill>
              <a:srgbClr val="000000"/>
            </a:solidFill>
            <a:latin typeface="Times New Roman"/>
            <a:cs typeface="Times New Roman"/>
          </a:endParaRPr>
        </a:p>
        <a:p>
          <a:pPr algn="just" rtl="0">
            <a:defRPr sz="1000"/>
          </a:pPr>
          <a:r>
            <a:rPr lang="en-US" sz="1200" b="0" i="0" u="none" strike="noStrike" baseline="0">
              <a:solidFill>
                <a:srgbClr val="000000"/>
              </a:solidFill>
              <a:latin typeface="Times New Roman"/>
              <a:cs typeface="Times New Roman"/>
            </a:rPr>
            <a:t> </a:t>
          </a:r>
        </a:p>
      </xdr:txBody>
    </xdr:sp>
    <xdr:clientData/>
  </xdr:twoCellAnchor>
  <xdr:twoCellAnchor>
    <xdr:from>
      <xdr:col>1</xdr:col>
      <xdr:colOff>0</xdr:colOff>
      <xdr:row>27</xdr:row>
      <xdr:rowOff>0</xdr:rowOff>
    </xdr:from>
    <xdr:to>
      <xdr:col>14</xdr:col>
      <xdr:colOff>0</xdr:colOff>
      <xdr:row>27</xdr:row>
      <xdr:rowOff>0</xdr:rowOff>
    </xdr:to>
    <xdr:sp macro="" textlink="">
      <xdr:nvSpPr>
        <xdr:cNvPr id="193" name="Text Box 201">
          <a:extLst>
            <a:ext uri="{FF2B5EF4-FFF2-40B4-BE49-F238E27FC236}">
              <a16:creationId xmlns:a16="http://schemas.microsoft.com/office/drawing/2014/main" id="{00000000-0008-0000-0400-0000C1000000}"/>
            </a:ext>
          </a:extLst>
        </xdr:cNvPr>
        <xdr:cNvSpPr txBox="1">
          <a:spLocks noChangeArrowheads="1"/>
        </xdr:cNvSpPr>
      </xdr:nvSpPr>
      <xdr:spPr bwMode="auto">
        <a:xfrm>
          <a:off x="628650" y="10496550"/>
          <a:ext cx="59626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0</xdr:colOff>
      <xdr:row>27</xdr:row>
      <xdr:rowOff>0</xdr:rowOff>
    </xdr:from>
    <xdr:to>
      <xdr:col>14</xdr:col>
      <xdr:colOff>0</xdr:colOff>
      <xdr:row>27</xdr:row>
      <xdr:rowOff>0</xdr:rowOff>
    </xdr:to>
    <xdr:sp macro="" textlink="">
      <xdr:nvSpPr>
        <xdr:cNvPr id="194" name="Text Box 202">
          <a:extLst>
            <a:ext uri="{FF2B5EF4-FFF2-40B4-BE49-F238E27FC236}">
              <a16:creationId xmlns:a16="http://schemas.microsoft.com/office/drawing/2014/main" id="{00000000-0008-0000-0400-0000C2000000}"/>
            </a:ext>
          </a:extLst>
        </xdr:cNvPr>
        <xdr:cNvSpPr txBox="1">
          <a:spLocks noChangeArrowheads="1"/>
        </xdr:cNvSpPr>
      </xdr:nvSpPr>
      <xdr:spPr bwMode="auto">
        <a:xfrm>
          <a:off x="628650" y="10496550"/>
          <a:ext cx="59626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0</xdr:colOff>
      <xdr:row>27</xdr:row>
      <xdr:rowOff>0</xdr:rowOff>
    </xdr:from>
    <xdr:to>
      <xdr:col>14</xdr:col>
      <xdr:colOff>0</xdr:colOff>
      <xdr:row>27</xdr:row>
      <xdr:rowOff>0</xdr:rowOff>
    </xdr:to>
    <xdr:sp macro="" textlink="">
      <xdr:nvSpPr>
        <xdr:cNvPr id="195" name="Text Box 203">
          <a:extLst>
            <a:ext uri="{FF2B5EF4-FFF2-40B4-BE49-F238E27FC236}">
              <a16:creationId xmlns:a16="http://schemas.microsoft.com/office/drawing/2014/main" id="{00000000-0008-0000-0400-0000C3000000}"/>
            </a:ext>
          </a:extLst>
        </xdr:cNvPr>
        <xdr:cNvSpPr txBox="1">
          <a:spLocks noChangeArrowheads="1"/>
        </xdr:cNvSpPr>
      </xdr:nvSpPr>
      <xdr:spPr bwMode="auto">
        <a:xfrm>
          <a:off x="628650" y="10496550"/>
          <a:ext cx="59626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0</xdr:colOff>
      <xdr:row>27</xdr:row>
      <xdr:rowOff>0</xdr:rowOff>
    </xdr:from>
    <xdr:to>
      <xdr:col>14</xdr:col>
      <xdr:colOff>0</xdr:colOff>
      <xdr:row>27</xdr:row>
      <xdr:rowOff>0</xdr:rowOff>
    </xdr:to>
    <xdr:sp macro="" textlink="">
      <xdr:nvSpPr>
        <xdr:cNvPr id="196" name="Text Box 204">
          <a:extLst>
            <a:ext uri="{FF2B5EF4-FFF2-40B4-BE49-F238E27FC236}">
              <a16:creationId xmlns:a16="http://schemas.microsoft.com/office/drawing/2014/main" id="{00000000-0008-0000-0400-0000C4000000}"/>
            </a:ext>
          </a:extLst>
        </xdr:cNvPr>
        <xdr:cNvSpPr txBox="1">
          <a:spLocks noChangeArrowheads="1"/>
        </xdr:cNvSpPr>
      </xdr:nvSpPr>
      <xdr:spPr bwMode="auto">
        <a:xfrm>
          <a:off x="628650" y="10496550"/>
          <a:ext cx="59626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0</xdr:colOff>
      <xdr:row>27</xdr:row>
      <xdr:rowOff>107</xdr:rowOff>
    </xdr:from>
    <xdr:to>
      <xdr:col>14</xdr:col>
      <xdr:colOff>0</xdr:colOff>
      <xdr:row>27</xdr:row>
      <xdr:rowOff>107</xdr:rowOff>
    </xdr:to>
    <xdr:sp macro="" textlink="">
      <xdr:nvSpPr>
        <xdr:cNvPr id="197" name="Text Box 205">
          <a:extLst>
            <a:ext uri="{FF2B5EF4-FFF2-40B4-BE49-F238E27FC236}">
              <a16:creationId xmlns:a16="http://schemas.microsoft.com/office/drawing/2014/main" id="{00000000-0008-0000-0400-0000C5000000}"/>
            </a:ext>
          </a:extLst>
        </xdr:cNvPr>
        <xdr:cNvSpPr txBox="1">
          <a:spLocks noChangeArrowheads="1"/>
        </xdr:cNvSpPr>
      </xdr:nvSpPr>
      <xdr:spPr bwMode="auto">
        <a:xfrm>
          <a:off x="1333500" y="10496657"/>
          <a:ext cx="52578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Subsidiaries are entities over which the Group has the ability to control the financial and operating policies so as to obtain benefits from their activities.  The existence and effect of potential voting rights that are currently exercisable or convertible are considered when assessing whether the Group has such power over another entity.</a:t>
          </a:r>
        </a:p>
        <a:p>
          <a:pPr algn="just" rtl="0">
            <a:defRPr sz="1000"/>
          </a:pPr>
          <a:endParaRPr lang="en-US" sz="1200" b="0" i="0" u="none" strike="noStrike" baseline="0">
            <a:solidFill>
              <a:srgbClr val="000000"/>
            </a:solidFill>
            <a:latin typeface="Times New Roman"/>
            <a:cs typeface="Times New Roman"/>
          </a:endParaRPr>
        </a:p>
        <a:p>
          <a:pPr algn="just" rtl="0">
            <a:defRPr sz="1000"/>
          </a:pPr>
          <a:r>
            <a:rPr lang="en-US" sz="1200" b="0" i="0" u="none" strike="noStrike" baseline="0">
              <a:solidFill>
                <a:srgbClr val="000000"/>
              </a:solidFill>
              <a:latin typeface="Times New Roman"/>
              <a:cs typeface="Times New Roman"/>
            </a:rPr>
            <a:t>In the Company’s separate financial statements, investments in subsidiaries are stated at cost less impairment losses.  On disposal of such investments, the difference between net disposal proceeds and their carrying amounts is included in income statement.</a:t>
          </a:r>
        </a:p>
      </xdr:txBody>
    </xdr:sp>
    <xdr:clientData/>
  </xdr:twoCellAnchor>
  <xdr:twoCellAnchor>
    <xdr:from>
      <xdr:col>1</xdr:col>
      <xdr:colOff>0</xdr:colOff>
      <xdr:row>27</xdr:row>
      <xdr:rowOff>107</xdr:rowOff>
    </xdr:from>
    <xdr:to>
      <xdr:col>13</xdr:col>
      <xdr:colOff>981075</xdr:colOff>
      <xdr:row>27</xdr:row>
      <xdr:rowOff>107</xdr:rowOff>
    </xdr:to>
    <xdr:sp macro="" textlink="">
      <xdr:nvSpPr>
        <xdr:cNvPr id="198" name="Text Box 206">
          <a:extLst>
            <a:ext uri="{FF2B5EF4-FFF2-40B4-BE49-F238E27FC236}">
              <a16:creationId xmlns:a16="http://schemas.microsoft.com/office/drawing/2014/main" id="{00000000-0008-0000-0400-0000C6000000}"/>
            </a:ext>
          </a:extLst>
        </xdr:cNvPr>
        <xdr:cNvSpPr txBox="1">
          <a:spLocks noChangeArrowheads="1"/>
        </xdr:cNvSpPr>
      </xdr:nvSpPr>
      <xdr:spPr bwMode="auto">
        <a:xfrm>
          <a:off x="628650" y="10496657"/>
          <a:ext cx="581977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On 1 February 2006, the Group and the Company adopted the following FRSs mandatory for financial periods beginning on or after 1 January 2006.</a:t>
          </a:r>
        </a:p>
      </xdr:txBody>
    </xdr:sp>
    <xdr:clientData/>
  </xdr:twoCellAnchor>
  <xdr:twoCellAnchor editAs="oneCell">
    <xdr:from>
      <xdr:col>1</xdr:col>
      <xdr:colOff>85725</xdr:colOff>
      <xdr:row>27</xdr:row>
      <xdr:rowOff>0</xdr:rowOff>
    </xdr:from>
    <xdr:to>
      <xdr:col>1</xdr:col>
      <xdr:colOff>161925</xdr:colOff>
      <xdr:row>27</xdr:row>
      <xdr:rowOff>238125</xdr:rowOff>
    </xdr:to>
    <xdr:sp macro="" textlink="">
      <xdr:nvSpPr>
        <xdr:cNvPr id="199" name="Text Box 213">
          <a:extLst>
            <a:ext uri="{FF2B5EF4-FFF2-40B4-BE49-F238E27FC236}">
              <a16:creationId xmlns:a16="http://schemas.microsoft.com/office/drawing/2014/main" id="{00000000-0008-0000-0400-0000C7000000}"/>
            </a:ext>
          </a:extLst>
        </xdr:cNvPr>
        <xdr:cNvSpPr txBox="1">
          <a:spLocks noChangeArrowheads="1"/>
        </xdr:cNvSpPr>
      </xdr:nvSpPr>
      <xdr:spPr bwMode="auto">
        <a:xfrm>
          <a:off x="2524125" y="1049655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85725</xdr:colOff>
      <xdr:row>27</xdr:row>
      <xdr:rowOff>0</xdr:rowOff>
    </xdr:from>
    <xdr:to>
      <xdr:col>11</xdr:col>
      <xdr:colOff>161925</xdr:colOff>
      <xdr:row>27</xdr:row>
      <xdr:rowOff>238125</xdr:rowOff>
    </xdr:to>
    <xdr:sp macro="" textlink="">
      <xdr:nvSpPr>
        <xdr:cNvPr id="200" name="Text Box 214">
          <a:extLst>
            <a:ext uri="{FF2B5EF4-FFF2-40B4-BE49-F238E27FC236}">
              <a16:creationId xmlns:a16="http://schemas.microsoft.com/office/drawing/2014/main" id="{00000000-0008-0000-0400-0000C8000000}"/>
            </a:ext>
          </a:extLst>
        </xdr:cNvPr>
        <xdr:cNvSpPr txBox="1">
          <a:spLocks noChangeArrowheads="1"/>
        </xdr:cNvSpPr>
      </xdr:nvSpPr>
      <xdr:spPr bwMode="auto">
        <a:xfrm>
          <a:off x="4362450" y="1049655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0</xdr:colOff>
      <xdr:row>27</xdr:row>
      <xdr:rowOff>107</xdr:rowOff>
    </xdr:from>
    <xdr:to>
      <xdr:col>14</xdr:col>
      <xdr:colOff>0</xdr:colOff>
      <xdr:row>27</xdr:row>
      <xdr:rowOff>107</xdr:rowOff>
    </xdr:to>
    <xdr:sp macro="" textlink="">
      <xdr:nvSpPr>
        <xdr:cNvPr id="201" name="Text Box 215">
          <a:extLst>
            <a:ext uri="{FF2B5EF4-FFF2-40B4-BE49-F238E27FC236}">
              <a16:creationId xmlns:a16="http://schemas.microsoft.com/office/drawing/2014/main" id="{00000000-0008-0000-0400-0000C9000000}"/>
            </a:ext>
          </a:extLst>
        </xdr:cNvPr>
        <xdr:cNvSpPr txBox="1">
          <a:spLocks noChangeArrowheads="1"/>
        </xdr:cNvSpPr>
      </xdr:nvSpPr>
      <xdr:spPr bwMode="auto">
        <a:xfrm>
          <a:off x="1333500" y="10496657"/>
          <a:ext cx="52578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Intangible assets acquired separately are measured on initial recognition at cost.  The cost of intangible assets acquired in a business combination is their fair values as at the date of acquisition.  Following initial recognition, intangible assets are carried at cost less any accumulated amortisation and any accumulated impairment losses. The useful lives of intangible assets are assessed to be either finite or indefinite.  Intangible assets with finite lives are amortised on a straight-line basis over the estimated economic useful lives and assessed for impairment whenever there is an indication that the intangible asset may be impaired.  The amortisation period and the amortisation method for an intangible asset with a finite useful life are reviewed at least at each balance sheet date.  </a:t>
          </a:r>
        </a:p>
        <a:p>
          <a:pPr algn="just" rtl="0">
            <a:defRPr sz="1000"/>
          </a:pPr>
          <a:endParaRPr lang="en-US" sz="1200" b="0" i="0" u="none" strike="noStrike" baseline="0">
            <a:solidFill>
              <a:srgbClr val="000000"/>
            </a:solidFill>
            <a:latin typeface="Times New Roman"/>
            <a:cs typeface="Times New Roman"/>
          </a:endParaRPr>
        </a:p>
        <a:p>
          <a:pPr algn="just" rtl="0">
            <a:defRPr sz="1000"/>
          </a:pPr>
          <a:r>
            <a:rPr lang="en-US" sz="1200" b="0" i="0" u="none" strike="noStrike" baseline="0">
              <a:solidFill>
                <a:srgbClr val="000000"/>
              </a:solidFill>
              <a:latin typeface="Times New Roman"/>
              <a:cs typeface="Times New Roman"/>
            </a:rPr>
            <a:t>Intangible assets with indefinite useful lives are not amortised but tested for impairment annually or more frequently if the events or changes in circumstances indicate that the carrying value may be impaired either individually or at the cash-generating unit level.  The useful life of an intangible asset with an indefinite life is also reviewed annually to determine whether the useful life assessment continues to be supportable.</a:t>
          </a:r>
        </a:p>
        <a:p>
          <a:pPr algn="just" rtl="0">
            <a:defRPr sz="1000"/>
          </a:pPr>
          <a:endParaRPr lang="en-US" sz="1200" b="0" i="0" u="none" strike="noStrike" baseline="0">
            <a:solidFill>
              <a:srgbClr val="000000"/>
            </a:solidFill>
            <a:latin typeface="Times New Roman"/>
            <a:cs typeface="Times New Roman"/>
          </a:endParaRP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202" name="Text Box 216">
          <a:extLst>
            <a:ext uri="{FF2B5EF4-FFF2-40B4-BE49-F238E27FC236}">
              <a16:creationId xmlns:a16="http://schemas.microsoft.com/office/drawing/2014/main" id="{00000000-0008-0000-0400-0000CA000000}"/>
            </a:ext>
          </a:extLst>
        </xdr:cNvPr>
        <xdr:cNvSpPr txBox="1">
          <a:spLocks noChangeArrowheads="1"/>
        </xdr:cNvSpPr>
      </xdr:nvSpPr>
      <xdr:spPr bwMode="auto">
        <a:xfrm>
          <a:off x="942975" y="10496657"/>
          <a:ext cx="564832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All items of property, plant and equipment are initially recorded at cost.  Subsequent costs are included in the asset’s carrying amount or recognised as a separate asset, as appropriate, only when it is probable that future economic benefits associated with the item will flow to the Group and the cost of the item can be measured reliably.  The carrying amount of the replaced part is derecognised.  All other repairs and maintenance are charged to the income statement during the financial period in which they are incurred.  </a:t>
          </a:r>
        </a:p>
        <a:p>
          <a:pPr algn="just" rtl="0">
            <a:defRPr sz="1000"/>
          </a:pPr>
          <a:endParaRPr lang="en-US" sz="1200" b="0" i="0" u="none" strike="noStrike" baseline="0">
            <a:solidFill>
              <a:srgbClr val="000000"/>
            </a:solidFill>
            <a:latin typeface="Times New Roman"/>
            <a:cs typeface="Times New Roman"/>
          </a:endParaRPr>
        </a:p>
        <a:p>
          <a:pPr algn="just" rtl="0">
            <a:defRPr sz="1000"/>
          </a:pPr>
          <a:r>
            <a:rPr lang="en-US" sz="1200" b="0" i="0" u="none" strike="noStrike" baseline="0">
              <a:solidFill>
                <a:srgbClr val="000000"/>
              </a:solidFill>
              <a:latin typeface="Times New Roman"/>
              <a:cs typeface="Times New Roman"/>
            </a:rPr>
            <a:t>Subsequent to recognition, property, plant and equipment except for freehold land are stated at cost less accumulated depreciation and any accumulated impairment losses.</a:t>
          </a:r>
        </a:p>
        <a:p>
          <a:pPr algn="just" rtl="0">
            <a:defRPr sz="1000"/>
          </a:pPr>
          <a:endParaRPr lang="en-US" sz="1200" b="0" i="0" u="none" strike="noStrike" baseline="0">
            <a:solidFill>
              <a:srgbClr val="000000"/>
            </a:solidFill>
            <a:latin typeface="Times New Roman"/>
            <a:cs typeface="Times New Roman"/>
          </a:endParaRPr>
        </a:p>
        <a:p>
          <a:pPr algn="just" rtl="0">
            <a:defRPr sz="1000"/>
          </a:pPr>
          <a:r>
            <a:rPr lang="en-US" sz="1200" b="0" i="0" u="none" strike="noStrike" baseline="0">
              <a:solidFill>
                <a:srgbClr val="000000"/>
              </a:solidFill>
              <a:latin typeface="Times New Roman"/>
              <a:cs typeface="Times New Roman"/>
            </a:rPr>
            <a:t>Freehold land is stated at revalued amount, which is the fair value at the date of the revaluation less any accumulated impairment losses.  Fair value is determined from market-based evidence by appraisal that is undertaken by professionally qualified valuers.  Revaluations are performed with sufficient regularity to ensure that the fair value of a revalued asset does not differ materially from that which would be determined using fair values at the balance sheet date. Any revaluation surplus is credited to the revaluation reserve included within equity, except to the extent that it reverses a revaluation decrease for the same asset previously recognised in profit or loss, in which case the increase is recognised in profit or loss to the extent of the decrease previously recognised.  A revaluation deficit is first offset against unutilised previously recognised revaluation surplus in respect of the same asset and the balance is thereafter recognised in profit or loss. Upon disposal or retirement of an asset, any revaluation reserve relating to the particular asset is transferred directly to retained earnings.  </a:t>
          </a:r>
        </a:p>
        <a:p>
          <a:pPr algn="just" rtl="0">
            <a:defRPr sz="1000"/>
          </a:pPr>
          <a:endParaRPr lang="en-US" sz="1200" b="0" i="0" u="none" strike="noStrike" baseline="0">
            <a:solidFill>
              <a:srgbClr val="000000"/>
            </a:solidFill>
            <a:latin typeface="Times New Roman"/>
            <a:cs typeface="Times New Roman"/>
          </a:endParaRPr>
        </a:p>
        <a:p>
          <a:pPr algn="just" rtl="0">
            <a:defRPr sz="1000"/>
          </a:pPr>
          <a:r>
            <a:rPr lang="en-US" sz="1200" b="0" i="0" u="none" strike="noStrike" baseline="0">
              <a:solidFill>
                <a:srgbClr val="000000"/>
              </a:solidFill>
              <a:latin typeface="Times New Roman"/>
              <a:cs typeface="Times New Roman"/>
            </a:rPr>
            <a:t>Freehold land has an unlimited useful life and therefore is not depreciated.  Property, plant and equipment-in-progress are also not depreciated as these assets are not available for use.  Depreciation of other property, plant and equipment is provided for on a straight-line basis to write off the cost of each asset to its residual value over the estimated useful life, at the following annual rates:</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203" name="Text Box 217">
          <a:extLst>
            <a:ext uri="{FF2B5EF4-FFF2-40B4-BE49-F238E27FC236}">
              <a16:creationId xmlns:a16="http://schemas.microsoft.com/office/drawing/2014/main" id="{00000000-0008-0000-0400-0000CB000000}"/>
            </a:ext>
          </a:extLst>
        </xdr:cNvPr>
        <xdr:cNvSpPr txBox="1">
          <a:spLocks noChangeArrowheads="1"/>
        </xdr:cNvSpPr>
      </xdr:nvSpPr>
      <xdr:spPr bwMode="auto">
        <a:xfrm>
          <a:off x="942975" y="10496657"/>
          <a:ext cx="564832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Where the outcome of a construction contract can be reliably estimated, contract revenue and contract costs are recognised as revenue and expenses respectively by using the stage of completion method.  The stage of completion is measured by reference to the proportion of contract costs incurred for work performed to date to the estimated total contract costs.</a:t>
          </a:r>
        </a:p>
        <a:p>
          <a:pPr algn="just" rtl="0">
            <a:defRPr sz="1000"/>
          </a:pPr>
          <a:endParaRPr lang="en-US" sz="1200" b="0" i="0" u="none" strike="noStrike" baseline="0">
            <a:solidFill>
              <a:srgbClr val="000000"/>
            </a:solidFill>
            <a:latin typeface="Times New Roman"/>
            <a:cs typeface="Times New Roman"/>
          </a:endParaRPr>
        </a:p>
        <a:p>
          <a:pPr algn="just" rtl="0">
            <a:defRPr sz="1000"/>
          </a:pPr>
          <a:r>
            <a:rPr lang="en-US" sz="1200" b="0" i="0" u="none" strike="noStrike" baseline="0">
              <a:solidFill>
                <a:srgbClr val="000000"/>
              </a:solidFill>
              <a:latin typeface="Times New Roman"/>
              <a:cs typeface="Times New Roman"/>
            </a:rPr>
            <a:t>Where the outcome of a construction contract cannot be reliably estimated, contract revenue is recognised to the extent of contract costs incurred that it is probable will be recoverable.  Contract costs are recognised as expenses in the period in which they are incurred.</a:t>
          </a:r>
        </a:p>
        <a:p>
          <a:pPr algn="just" rtl="0">
            <a:defRPr sz="1000"/>
          </a:pPr>
          <a:endParaRPr lang="en-US" sz="1200" b="0" i="0" u="none" strike="noStrike" baseline="0">
            <a:solidFill>
              <a:srgbClr val="000000"/>
            </a:solidFill>
            <a:latin typeface="Times New Roman"/>
            <a:cs typeface="Times New Roman"/>
          </a:endParaRPr>
        </a:p>
        <a:p>
          <a:pPr algn="just" rtl="0">
            <a:defRPr sz="1000"/>
          </a:pPr>
          <a:r>
            <a:rPr lang="en-US" sz="1200" b="0" i="0" u="none" strike="noStrike" baseline="0">
              <a:solidFill>
                <a:srgbClr val="000000"/>
              </a:solidFill>
              <a:latin typeface="Times New Roman"/>
              <a:cs typeface="Times New Roman"/>
            </a:rPr>
            <a:t>When it is probable that total contract costs will exceed total contract revenue, the expected loss is recognised as an expense immediately.</a:t>
          </a:r>
        </a:p>
        <a:p>
          <a:pPr algn="just" rtl="0">
            <a:defRPr sz="1000"/>
          </a:pPr>
          <a:endParaRPr lang="en-US" sz="1200" b="0" i="0" u="none" strike="noStrike" baseline="0">
            <a:solidFill>
              <a:srgbClr val="000000"/>
            </a:solidFill>
            <a:latin typeface="Times New Roman"/>
            <a:cs typeface="Times New Roman"/>
          </a:endParaRPr>
        </a:p>
        <a:p>
          <a:pPr algn="just" rtl="0">
            <a:defRPr sz="1000"/>
          </a:pPr>
          <a:r>
            <a:rPr lang="en-US" sz="1200" b="0" i="0" u="none" strike="noStrike" baseline="0">
              <a:solidFill>
                <a:srgbClr val="000000"/>
              </a:solidFill>
              <a:latin typeface="Times New Roman"/>
              <a:cs typeface="Times New Roman"/>
            </a:rPr>
            <a:t>When the total of costs incurred on construction contracts plus, recognised profits (less recognised losses), exceeds progress billings, the balance is classified as amount due from customers on contracts. When progress billings exceed costs incurred plus, recognised profits (less recognised losses), the balance is classified as amount due to customers on contracts.</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204" name="Text Box 218">
          <a:extLst>
            <a:ext uri="{FF2B5EF4-FFF2-40B4-BE49-F238E27FC236}">
              <a16:creationId xmlns:a16="http://schemas.microsoft.com/office/drawing/2014/main" id="{00000000-0008-0000-0400-0000CC000000}"/>
            </a:ext>
          </a:extLst>
        </xdr:cNvPr>
        <xdr:cNvSpPr txBox="1">
          <a:spLocks noChangeArrowheads="1"/>
        </xdr:cNvSpPr>
      </xdr:nvSpPr>
      <xdr:spPr bwMode="auto">
        <a:xfrm>
          <a:off x="942975" y="10496657"/>
          <a:ext cx="564832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carrying amounts of assets, other than construction contract assets, inventories and deferred tax assets are reviewed at each balance sheet date to determine whether there is any indication of impairment.  If any such indication exists, the asset’s recoverable amount is estimated to determine the amount of impairment loss.</a:t>
          </a:r>
        </a:p>
        <a:p>
          <a:pPr algn="just" rtl="0">
            <a:defRPr sz="1000"/>
          </a:pPr>
          <a:endParaRPr lang="en-US" sz="1200" b="0" i="0" u="none" strike="noStrike" baseline="0">
            <a:solidFill>
              <a:srgbClr val="000000"/>
            </a:solidFill>
            <a:latin typeface="Times New Roman"/>
            <a:cs typeface="Times New Roman"/>
          </a:endParaRPr>
        </a:p>
        <a:p>
          <a:pPr algn="just" rtl="0">
            <a:defRPr sz="1000"/>
          </a:pPr>
          <a:r>
            <a:rPr lang="en-US" sz="1200" b="0" i="0" u="none" strike="noStrike" baseline="0">
              <a:solidFill>
                <a:srgbClr val="000000"/>
              </a:solidFill>
              <a:latin typeface="Times New Roman"/>
              <a:cs typeface="Times New Roman"/>
            </a:rPr>
            <a:t>For goodwill, intangible assets that have an indefinite useful life and intangible assets that are not yet available for use, the recoverable amount is estimated at each balance sheet date or more frequently when indicators of impairment are identified.</a:t>
          </a:r>
        </a:p>
        <a:p>
          <a:pPr algn="just" rtl="0">
            <a:defRPr sz="1000"/>
          </a:pPr>
          <a:endParaRPr lang="en-US" sz="1200" b="0" i="0" u="none" strike="noStrike" baseline="0">
            <a:solidFill>
              <a:srgbClr val="000000"/>
            </a:solidFill>
            <a:latin typeface="Times New Roman"/>
            <a:cs typeface="Times New Roman"/>
          </a:endParaRPr>
        </a:p>
        <a:p>
          <a:pPr algn="just" rtl="0">
            <a:defRPr sz="1000"/>
          </a:pPr>
          <a:r>
            <a:rPr lang="en-US" sz="1200" b="0" i="0" u="none" strike="noStrike" baseline="0">
              <a:solidFill>
                <a:srgbClr val="000000"/>
              </a:solidFill>
              <a:latin typeface="Times New Roman"/>
              <a:cs typeface="Times New Roman"/>
            </a:rPr>
            <a:t>For the purpose of impairment testing of these assets, recoverable amount is determined on an individual asset basis unless the asset does not generate cash flows that are largely independent of those from other assets.  If this is the case, recoverable amount is determined for the cash-generating unit (CGU) to which the asset belongs to.  Goodwill acquired in a business combination is, from the acquisition date, allocated to each of the Group’s CGUs, or groups of CGUs, that are expected to benefit from the synergies of the combination, irrespective of whether other assets or liabilities of the Group are assigned to those units or groups of units.  </a:t>
          </a:r>
        </a:p>
        <a:p>
          <a:pPr algn="just" rtl="0">
            <a:defRPr sz="1000"/>
          </a:pPr>
          <a:endParaRPr lang="en-US" sz="1200" b="0" i="0" u="none" strike="noStrike" baseline="0">
            <a:solidFill>
              <a:srgbClr val="000000"/>
            </a:solidFill>
            <a:latin typeface="Times New Roman"/>
            <a:cs typeface="Times New Roman"/>
          </a:endParaRPr>
        </a:p>
        <a:p>
          <a:pPr algn="just" rtl="0">
            <a:defRPr sz="1000"/>
          </a:pPr>
          <a:r>
            <a:rPr lang="en-US" sz="1200" b="0" i="0" u="none" strike="noStrike" baseline="0">
              <a:solidFill>
                <a:srgbClr val="000000"/>
              </a:solidFill>
              <a:latin typeface="Times New Roman"/>
              <a:cs typeface="Times New Roman"/>
            </a:rPr>
            <a:t>An asset’s recoverable amount is the higher of an asset’s or CGU’s fair value less costs to sell and its value in use.  In assessing value in use, the estimated future cash flows are discounted to their present value using a pre-tax discount rate that reflects current market assessments of the time value of money and the risks specific to the asset.  Where the carrying amount of an asset exceeds its recoverable amount, the asset is considered impaired and is written down to its recoverable amount.  Impairment losses recognised in respect of a CGU or groups of CGUs are allocated first to reduce the carrying amount of any goodwill allocated to those units or groups of units and then, to reduce the carrying amount of the other assets in the unit or groups of units on a pro-rata basis.  </a:t>
          </a:r>
        </a:p>
        <a:p>
          <a:pPr algn="just" rtl="0">
            <a:defRPr sz="1000"/>
          </a:pPr>
          <a:endParaRPr lang="en-US" sz="1200" b="0" i="0" u="none" strike="noStrike" baseline="0">
            <a:solidFill>
              <a:srgbClr val="000000"/>
            </a:solidFill>
            <a:latin typeface="Times New Roman"/>
            <a:cs typeface="Times New Roman"/>
          </a:endParaRPr>
        </a:p>
        <a:p>
          <a:pPr algn="just" rtl="0">
            <a:defRPr sz="1000"/>
          </a:pPr>
          <a:r>
            <a:rPr lang="en-US" sz="1200" b="0" i="0" u="none" strike="noStrike" baseline="0">
              <a:solidFill>
                <a:srgbClr val="000000"/>
              </a:solidFill>
              <a:latin typeface="Times New Roman"/>
              <a:cs typeface="Times New Roman"/>
            </a:rPr>
            <a:t>An impairment loss is recognised in profit or loss in the period in which it arises, unless the asset is carried at a revalued amount, in which case the impairment loss is accounted for as a revaluation decrease to the extent that the impairment loss does not exceed the amount held in the asset revaluation reserve for the same asset.  </a:t>
          </a:r>
        </a:p>
        <a:p>
          <a:pPr algn="just" rtl="0">
            <a:defRPr sz="1000"/>
          </a:pPr>
          <a:endParaRPr lang="en-US" sz="1200" b="0" i="0" u="none" strike="noStrike" baseline="0">
            <a:solidFill>
              <a:srgbClr val="000000"/>
            </a:solidFill>
            <a:latin typeface="Times New Roman"/>
            <a:cs typeface="Times New Roman"/>
          </a:endParaRP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205" name="Text Box 219">
          <a:extLst>
            <a:ext uri="{FF2B5EF4-FFF2-40B4-BE49-F238E27FC236}">
              <a16:creationId xmlns:a16="http://schemas.microsoft.com/office/drawing/2014/main" id="{00000000-0008-0000-0400-0000CD000000}"/>
            </a:ext>
          </a:extLst>
        </xdr:cNvPr>
        <xdr:cNvSpPr txBox="1">
          <a:spLocks noChangeArrowheads="1"/>
        </xdr:cNvSpPr>
      </xdr:nvSpPr>
      <xdr:spPr bwMode="auto">
        <a:xfrm>
          <a:off x="942975" y="10496657"/>
          <a:ext cx="564832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Impairment loss on goodwill is not reversed in a subsequent period.  An impairment loss for an asset other than goodwill is reversed if, and only if, there has been a change in the estimates used to determine the asset’s recoverable amount since the last impairment loss was recognised.  The carrying amount of an asset other than goodwill is increased to its revised recoverable amount, provided that this amount does not exceed the carrying amount that would have been determined (net of amortisation or depreciation) had no impairment loss been recognised for the asset in prior years.  A reversal of impairment loss for an asset other than goodwill is recognised in profit or loss, unless the asset is carried at revalued amount, in which case, such reversal is treated as a revaluation increase.</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206" name="Text Box 220">
          <a:extLst>
            <a:ext uri="{FF2B5EF4-FFF2-40B4-BE49-F238E27FC236}">
              <a16:creationId xmlns:a16="http://schemas.microsoft.com/office/drawing/2014/main" id="{00000000-0008-0000-0400-0000CE00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For the purposes of the cash flow statements, cash and cash equivalents include cash on hand and at bank and deposits at call, net of outstanding bank overdrafts.</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207" name="Text Box 221">
          <a:extLst>
            <a:ext uri="{FF2B5EF4-FFF2-40B4-BE49-F238E27FC236}">
              <a16:creationId xmlns:a16="http://schemas.microsoft.com/office/drawing/2014/main" id="{00000000-0008-0000-0400-0000CF00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Interest incurred on borrowings is charged to the income statement as expense as and when incurred.</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208" name="Text Box 222">
          <a:extLst>
            <a:ext uri="{FF2B5EF4-FFF2-40B4-BE49-F238E27FC236}">
              <a16:creationId xmlns:a16="http://schemas.microsoft.com/office/drawing/2014/main" id="{00000000-0008-0000-0400-0000D000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Interest incurred on borrowings relating to the construction contracts is capitalised during the period of active construction until they are ready for their intended purpose.</a:t>
          </a:r>
        </a:p>
      </xdr:txBody>
    </xdr:sp>
    <xdr:clientData/>
  </xdr:twoCellAnchor>
  <xdr:twoCellAnchor>
    <xdr:from>
      <xdr:col>1</xdr:col>
      <xdr:colOff>0</xdr:colOff>
      <xdr:row>27</xdr:row>
      <xdr:rowOff>107</xdr:rowOff>
    </xdr:from>
    <xdr:to>
      <xdr:col>13</xdr:col>
      <xdr:colOff>914400</xdr:colOff>
      <xdr:row>27</xdr:row>
      <xdr:rowOff>107</xdr:rowOff>
    </xdr:to>
    <xdr:sp macro="" textlink="">
      <xdr:nvSpPr>
        <xdr:cNvPr id="209" name="Text Box 223">
          <a:extLst>
            <a:ext uri="{FF2B5EF4-FFF2-40B4-BE49-F238E27FC236}">
              <a16:creationId xmlns:a16="http://schemas.microsoft.com/office/drawing/2014/main" id="{00000000-0008-0000-0400-0000D1000000}"/>
            </a:ext>
          </a:extLst>
        </xdr:cNvPr>
        <xdr:cNvSpPr txBox="1">
          <a:spLocks noChangeArrowheads="1"/>
        </xdr:cNvSpPr>
      </xdr:nvSpPr>
      <xdr:spPr bwMode="auto">
        <a:xfrm>
          <a:off x="628650" y="10496657"/>
          <a:ext cx="57531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Cash and cash equivalents include cash on hand and at banks and deposits at call which have an insignificant risk of changes in value, net of outstanding bank overdrafts.</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210" name="Text Box 224">
          <a:extLst>
            <a:ext uri="{FF2B5EF4-FFF2-40B4-BE49-F238E27FC236}">
              <a16:creationId xmlns:a16="http://schemas.microsoft.com/office/drawing/2014/main" id="{00000000-0008-0000-0400-0000D200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At each balance sheet date, the Group reviews the carrying amounts of its assets, other than inventories, assets arising from construction contracts, deferred tax assets, and financial assets, to determine whether there is any indication that those assets have suffered an impairment loss.  If any such indication exists, impairment is measured by comparing the carrying values of the assets with their recoverable amounts.  Recoverable amount is the higher of net selling price and value in use, which is measured by reference to discounted future cash flows.  Recoverable amounts are estimated for individual assets or, if it is not possible, for the cash-generating unit to which the asset belongs.</a:t>
          </a:r>
        </a:p>
        <a:p>
          <a:pPr algn="just" rtl="0">
            <a:defRPr sz="1000"/>
          </a:pPr>
          <a:endParaRPr lang="en-US" sz="1200" b="0" i="0" u="none" strike="noStrike" baseline="0">
            <a:solidFill>
              <a:srgbClr val="000000"/>
            </a:solidFill>
            <a:latin typeface="Times New Roman"/>
            <a:cs typeface="Times New Roman"/>
          </a:endParaRPr>
        </a:p>
        <a:p>
          <a:pPr algn="just" rtl="0">
            <a:defRPr sz="1000"/>
          </a:pPr>
          <a:r>
            <a:rPr lang="en-US" sz="1200" b="0" i="0" u="none" strike="noStrike" baseline="0">
              <a:solidFill>
                <a:srgbClr val="000000"/>
              </a:solidFill>
              <a:latin typeface="Times New Roman"/>
              <a:cs typeface="Times New Roman"/>
            </a:rPr>
            <a:t>An impairment loss is charged to the income statement immediately, unless the asset is carried at revalued amount.  Any impairment loss of a revalued asset is treated as a revaluation decrease to the extent of any available previously recognised revaluation surplus for the same asset.</a:t>
          </a:r>
        </a:p>
        <a:p>
          <a:pPr algn="just" rtl="0">
            <a:defRPr sz="1000"/>
          </a:pPr>
          <a:endParaRPr lang="en-US" sz="1200" b="0" i="0" u="none" strike="noStrike" baseline="0">
            <a:solidFill>
              <a:srgbClr val="000000"/>
            </a:solidFill>
            <a:latin typeface="Times New Roman"/>
            <a:cs typeface="Times New Roman"/>
          </a:endParaRPr>
        </a:p>
        <a:p>
          <a:pPr algn="just" rtl="0">
            <a:defRPr sz="1000"/>
          </a:pPr>
          <a:endParaRPr lang="en-US" sz="1200" b="0" i="0" u="none" strike="noStrike" baseline="0">
            <a:solidFill>
              <a:srgbClr val="000000"/>
            </a:solidFill>
            <a:latin typeface="Times New Roman"/>
            <a:cs typeface="Times New Roman"/>
          </a:endParaRPr>
        </a:p>
        <a:p>
          <a:pPr algn="just" rtl="0">
            <a:defRPr sz="1000"/>
          </a:pPr>
          <a:endParaRPr lang="en-US" sz="1200" b="0" i="0" u="none" strike="noStrike" baseline="0">
            <a:solidFill>
              <a:srgbClr val="000000"/>
            </a:solidFill>
            <a:latin typeface="Times New Roman"/>
            <a:cs typeface="Times New Roman"/>
          </a:endParaRPr>
        </a:p>
        <a:p>
          <a:pPr algn="just" rtl="0">
            <a:defRPr sz="1000"/>
          </a:pPr>
          <a:endParaRPr lang="en-US" sz="1200" b="0" i="0" u="none" strike="noStrike" baseline="0">
            <a:solidFill>
              <a:srgbClr val="000000"/>
            </a:solidFill>
            <a:latin typeface="Times New Roman"/>
            <a:cs typeface="Times New Roman"/>
          </a:endParaRPr>
        </a:p>
      </xdr:txBody>
    </xdr:sp>
    <xdr:clientData/>
  </xdr:twoCellAnchor>
  <xdr:twoCellAnchor>
    <xdr:from>
      <xdr:col>0</xdr:col>
      <xdr:colOff>0</xdr:colOff>
      <xdr:row>27</xdr:row>
      <xdr:rowOff>107</xdr:rowOff>
    </xdr:from>
    <xdr:to>
      <xdr:col>14</xdr:col>
      <xdr:colOff>0</xdr:colOff>
      <xdr:row>27</xdr:row>
      <xdr:rowOff>107</xdr:rowOff>
    </xdr:to>
    <xdr:sp macro="" textlink="">
      <xdr:nvSpPr>
        <xdr:cNvPr id="211" name="Text Box 225">
          <a:extLst>
            <a:ext uri="{FF2B5EF4-FFF2-40B4-BE49-F238E27FC236}">
              <a16:creationId xmlns:a16="http://schemas.microsoft.com/office/drawing/2014/main" id="{00000000-0008-0000-0400-0000D3000000}"/>
            </a:ext>
          </a:extLst>
        </xdr:cNvPr>
        <xdr:cNvSpPr txBox="1">
          <a:spLocks noChangeArrowheads="1"/>
        </xdr:cNvSpPr>
      </xdr:nvSpPr>
      <xdr:spPr bwMode="auto">
        <a:xfrm>
          <a:off x="0" y="10496657"/>
          <a:ext cx="65913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Financial instruments are classified as liabilities or equity in accordance with the substance of the contractual arrangement. Interest, dividends, gains and losses relating to a financial instrument classified as a liability, are reported as expense or income.  Distributions to holders of financial instruments classified as equity are charged directly to equity.  Financial instruments are offset when the Group has a legally enforceable right to offset and intends to settle either on a net basis or to realise the asset and settle the liability simultaneously.</a:t>
          </a:r>
        </a:p>
        <a:p>
          <a:pPr algn="just" rtl="0">
            <a:defRPr sz="1000"/>
          </a:pPr>
          <a:endParaRPr lang="en-US" sz="1200" b="0" i="0" u="none" strike="noStrike" baseline="0">
            <a:solidFill>
              <a:srgbClr val="000000"/>
            </a:solidFill>
            <a:latin typeface="Times New Roman"/>
            <a:cs typeface="Times New Roman"/>
          </a:endParaRP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212" name="Text Box 226">
          <a:extLst>
            <a:ext uri="{FF2B5EF4-FFF2-40B4-BE49-F238E27FC236}">
              <a16:creationId xmlns:a16="http://schemas.microsoft.com/office/drawing/2014/main" id="{00000000-0008-0000-0400-0000D4000000}"/>
            </a:ext>
          </a:extLst>
        </xdr:cNvPr>
        <xdr:cNvSpPr txBox="1">
          <a:spLocks noChangeArrowheads="1"/>
        </xdr:cNvSpPr>
      </xdr:nvSpPr>
      <xdr:spPr bwMode="auto">
        <a:xfrm>
          <a:off x="1343025" y="10496657"/>
          <a:ext cx="524827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Non-current investments other than investments in subsidiaries and associates are stated at cost less provision for any permanent diminution in value.  Such provision is made when there is a decline other than temporary in the value of investments and is recognised as an expense in the period in which the decline occurred. On disposal of an investment, the difference between net disposal proceeds and its carrying amount is recognised in the income statement.</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213" name="Text Box 227">
          <a:extLst>
            <a:ext uri="{FF2B5EF4-FFF2-40B4-BE49-F238E27FC236}">
              <a16:creationId xmlns:a16="http://schemas.microsoft.com/office/drawing/2014/main" id="{00000000-0008-0000-0400-0000D5000000}"/>
            </a:ext>
          </a:extLst>
        </xdr:cNvPr>
        <xdr:cNvSpPr txBox="1">
          <a:spLocks noChangeArrowheads="1"/>
        </xdr:cNvSpPr>
      </xdr:nvSpPr>
      <xdr:spPr bwMode="auto">
        <a:xfrm>
          <a:off x="314325" y="10496657"/>
          <a:ext cx="627697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Marketable securities are carried at the lower of cost and market value, determined on an aggregate basis. Cost is determined on the weighted average basis while market value is determined based on quoted market values.  Increases or decreases in the carrying amount of marketable securities are credited or charged to the income statement. On disposal of marketable securities, the difference between net disposal proceeds and the carrying amount is charged or credited to the income statement.</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214" name="Text Box 228">
          <a:extLst>
            <a:ext uri="{FF2B5EF4-FFF2-40B4-BE49-F238E27FC236}">
              <a16:creationId xmlns:a16="http://schemas.microsoft.com/office/drawing/2014/main" id="{00000000-0008-0000-0400-0000D6000000}"/>
            </a:ext>
          </a:extLst>
        </xdr:cNvPr>
        <xdr:cNvSpPr txBox="1">
          <a:spLocks noChangeArrowheads="1"/>
        </xdr:cNvSpPr>
      </xdr:nvSpPr>
      <xdr:spPr bwMode="auto">
        <a:xfrm>
          <a:off x="1333500" y="10496657"/>
          <a:ext cx="52578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Trade and other receivables are carried at anticipated realisable values. Bad debts are written off when identified. An estimate is made for doubtful debts based on a review of all outstanding amounts as at the balance sheet date.</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215" name="Text Box 229">
          <a:extLst>
            <a:ext uri="{FF2B5EF4-FFF2-40B4-BE49-F238E27FC236}">
              <a16:creationId xmlns:a16="http://schemas.microsoft.com/office/drawing/2014/main" id="{00000000-0008-0000-0400-0000D7000000}"/>
            </a:ext>
          </a:extLst>
        </xdr:cNvPr>
        <xdr:cNvSpPr txBox="1">
          <a:spLocks noChangeArrowheads="1"/>
        </xdr:cNvSpPr>
      </xdr:nvSpPr>
      <xdr:spPr bwMode="auto">
        <a:xfrm>
          <a:off x="1333500" y="10496657"/>
          <a:ext cx="52578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Trade and other payables are stated at cost which is the fair value of the consideration to be paid in the future for goods and services received.</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216" name="Text Box 230">
          <a:extLst>
            <a:ext uri="{FF2B5EF4-FFF2-40B4-BE49-F238E27FC236}">
              <a16:creationId xmlns:a16="http://schemas.microsoft.com/office/drawing/2014/main" id="{00000000-0008-0000-0400-0000D8000000}"/>
            </a:ext>
          </a:extLst>
        </xdr:cNvPr>
        <xdr:cNvSpPr txBox="1">
          <a:spLocks noChangeArrowheads="1"/>
        </xdr:cNvSpPr>
      </xdr:nvSpPr>
      <xdr:spPr bwMode="auto">
        <a:xfrm>
          <a:off x="1333500" y="10496657"/>
          <a:ext cx="52578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Interest-bearing bank loans and overdrafts are recorded at the amount of proceeds received, net of transaction costs. All borrowing costs are recognised as an expense in the income statement in the period in which they are incurred.</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217" name="Text Box 231">
          <a:extLst>
            <a:ext uri="{FF2B5EF4-FFF2-40B4-BE49-F238E27FC236}">
              <a16:creationId xmlns:a16="http://schemas.microsoft.com/office/drawing/2014/main" id="{00000000-0008-0000-0400-0000D9000000}"/>
            </a:ext>
          </a:extLst>
        </xdr:cNvPr>
        <xdr:cNvSpPr txBox="1">
          <a:spLocks noChangeArrowheads="1"/>
        </xdr:cNvSpPr>
      </xdr:nvSpPr>
      <xdr:spPr bwMode="auto">
        <a:xfrm>
          <a:off x="942975" y="10496657"/>
          <a:ext cx="564832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fair values for financial assets and liabilities with a maturity of less than one year are assumed to approximate their net carrying amounts.</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218" name="Text Box 232">
          <a:extLst>
            <a:ext uri="{FF2B5EF4-FFF2-40B4-BE49-F238E27FC236}">
              <a16:creationId xmlns:a16="http://schemas.microsoft.com/office/drawing/2014/main" id="{00000000-0008-0000-0400-0000DA000000}"/>
            </a:ext>
          </a:extLst>
        </xdr:cNvPr>
        <xdr:cNvSpPr txBox="1">
          <a:spLocks noChangeArrowheads="1"/>
        </xdr:cNvSpPr>
      </xdr:nvSpPr>
      <xdr:spPr bwMode="auto">
        <a:xfrm>
          <a:off x="1333500" y="10496657"/>
          <a:ext cx="52578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Ordinary shares are classified as equity. Dividends on ordinary shares are recognised in equity in the period in which they are declared and approved by shareholders.</a:t>
          </a:r>
        </a:p>
        <a:p>
          <a:pPr algn="just" rtl="0">
            <a:defRPr sz="1000"/>
          </a:pPr>
          <a:endParaRPr lang="en-US" sz="1200" b="0" i="0" u="none" strike="noStrike" baseline="0">
            <a:solidFill>
              <a:srgbClr val="000000"/>
            </a:solidFill>
            <a:latin typeface="Times New Roman"/>
            <a:cs typeface="Times New Roman"/>
          </a:endParaRPr>
        </a:p>
        <a:p>
          <a:pPr algn="just" rtl="0">
            <a:defRPr sz="1000"/>
          </a:pPr>
          <a:r>
            <a:rPr lang="en-US" sz="1200" b="0" i="0" u="none" strike="noStrike" baseline="0">
              <a:solidFill>
                <a:srgbClr val="000000"/>
              </a:solidFill>
              <a:latin typeface="Times New Roman"/>
              <a:cs typeface="Times New Roman"/>
            </a:rPr>
            <a:t>The transaction cost of an equity transaction, are accounted for as a deduction from equity, net of tax.  Equity transaction costs comprise only those incremental external costs directly attributable to the equity transaction which would otherwise have been avoided.</a:t>
          </a:r>
        </a:p>
      </xdr:txBody>
    </xdr:sp>
    <xdr:clientData/>
  </xdr:twoCellAnchor>
  <xdr:twoCellAnchor>
    <xdr:from>
      <xdr:col>1</xdr:col>
      <xdr:colOff>0</xdr:colOff>
      <xdr:row>27</xdr:row>
      <xdr:rowOff>107</xdr:rowOff>
    </xdr:from>
    <xdr:to>
      <xdr:col>13</xdr:col>
      <xdr:colOff>990600</xdr:colOff>
      <xdr:row>27</xdr:row>
      <xdr:rowOff>107</xdr:rowOff>
    </xdr:to>
    <xdr:sp macro="" textlink="">
      <xdr:nvSpPr>
        <xdr:cNvPr id="219" name="Text Box 233">
          <a:extLst>
            <a:ext uri="{FF2B5EF4-FFF2-40B4-BE49-F238E27FC236}">
              <a16:creationId xmlns:a16="http://schemas.microsoft.com/office/drawing/2014/main" id="{00000000-0008-0000-0400-0000DB000000}"/>
            </a:ext>
          </a:extLst>
        </xdr:cNvPr>
        <xdr:cNvSpPr txBox="1">
          <a:spLocks noChangeArrowheads="1"/>
        </xdr:cNvSpPr>
      </xdr:nvSpPr>
      <xdr:spPr bwMode="auto">
        <a:xfrm>
          <a:off x="1333500" y="10496657"/>
          <a:ext cx="51244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Group uses forward foreign exchange contracts, to hedge its exposure to foreign exchange arising from operational, financing and investment activities.  </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220" name="Text Box 234">
          <a:extLst>
            <a:ext uri="{FF2B5EF4-FFF2-40B4-BE49-F238E27FC236}">
              <a16:creationId xmlns:a16="http://schemas.microsoft.com/office/drawing/2014/main" id="{00000000-0008-0000-0400-0000DC000000}"/>
            </a:ext>
          </a:extLst>
        </xdr:cNvPr>
        <xdr:cNvSpPr txBox="1">
          <a:spLocks noChangeArrowheads="1"/>
        </xdr:cNvSpPr>
      </xdr:nvSpPr>
      <xdr:spPr bwMode="auto">
        <a:xfrm>
          <a:off x="1333500" y="10496657"/>
          <a:ext cx="52578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underlying foreign currency assets or liabilities of forward foreign exchange contracts are translated at their respective hedged exchange rate and all exchange gains or losses are recognised as income or expense in the income statement in the same period as the exchange differences on the underlying hedged items.  Exchange gains and losses arising on contracts entered into as hedges of anticipated future transactions are deferred until the date of such transaction, at which time they are included in the measurement of such transactions.</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221" name="Text Box 235">
          <a:extLst>
            <a:ext uri="{FF2B5EF4-FFF2-40B4-BE49-F238E27FC236}">
              <a16:creationId xmlns:a16="http://schemas.microsoft.com/office/drawing/2014/main" id="{00000000-0008-0000-0400-0000DD00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Reversal of impairment losses recognised in prior years is recorded when there is an indication that the impairment losses recognised for the asset no longer exist or have decreased.  The reversal is recognised to the extent of the carrying amount of the asset that would have been determined (net of amortisation and depreciation) had no impairment loss been recognised.  The reversal is recognised in the income statement immediately, unless the asset is carried at revalued amount.  A reversal of an impairment loss on a revalued asset is credited directly to revaluation surplus.  However, to the extent that an impairment loss on the same revalued asset was previously recognised as an expense in the income statement, a reversal of that impairment loss is recognised as income in the income statement.</a:t>
          </a:r>
        </a:p>
      </xdr:txBody>
    </xdr:sp>
    <xdr:clientData/>
  </xdr:twoCellAnchor>
  <xdr:twoCellAnchor>
    <xdr:from>
      <xdr:col>1</xdr:col>
      <xdr:colOff>0</xdr:colOff>
      <xdr:row>27</xdr:row>
      <xdr:rowOff>107</xdr:rowOff>
    </xdr:from>
    <xdr:to>
      <xdr:col>15</xdr:col>
      <xdr:colOff>0</xdr:colOff>
      <xdr:row>27</xdr:row>
      <xdr:rowOff>107</xdr:rowOff>
    </xdr:to>
    <xdr:sp macro="" textlink="">
      <xdr:nvSpPr>
        <xdr:cNvPr id="223" name="Text Box 237">
          <a:extLst>
            <a:ext uri="{FF2B5EF4-FFF2-40B4-BE49-F238E27FC236}">
              <a16:creationId xmlns:a16="http://schemas.microsoft.com/office/drawing/2014/main" id="{00000000-0008-0000-0400-0000DF000000}"/>
            </a:ext>
          </a:extLst>
        </xdr:cNvPr>
        <xdr:cNvSpPr txBox="1">
          <a:spLocks noChangeArrowheads="1"/>
        </xdr:cNvSpPr>
      </xdr:nvSpPr>
      <xdr:spPr bwMode="auto">
        <a:xfrm>
          <a:off x="638175" y="10496657"/>
          <a:ext cx="604837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As required by law, companies in Malaysia make contributions to the State pension scheme the Employees Provident Fund ("EPF"). Some of the Group's foreign subsidiaries make contributions to the respective countries' statutory pension schemes. Such contributions are recognised as an expense in the income statement as incurred.</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224" name="Text Box 238">
          <a:extLst>
            <a:ext uri="{FF2B5EF4-FFF2-40B4-BE49-F238E27FC236}">
              <a16:creationId xmlns:a16="http://schemas.microsoft.com/office/drawing/2014/main" id="{00000000-0008-0000-0400-0000E0000000}"/>
            </a:ext>
          </a:extLst>
        </xdr:cNvPr>
        <xdr:cNvSpPr txBox="1">
          <a:spLocks noChangeArrowheads="1"/>
        </xdr:cNvSpPr>
      </xdr:nvSpPr>
      <xdr:spPr bwMode="auto">
        <a:xfrm>
          <a:off x="942975" y="10496657"/>
          <a:ext cx="5648325" cy="0"/>
        </a:xfrm>
        <a:prstGeom prst="rect">
          <a:avLst/>
        </a:prstGeom>
        <a:solidFill>
          <a:srgbClr val="FFFFFF"/>
        </a:solid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A lease is recognised as a finance lease if it transfers substantially to the Group all the risks and rewards incidental to ownership.</a:t>
          </a:r>
        </a:p>
        <a:p>
          <a:pPr algn="just" rtl="0">
            <a:defRPr sz="1000"/>
          </a:pPr>
          <a:endParaRPr lang="en-US" sz="1200" b="0" i="0" u="none" strike="noStrike" baseline="0">
            <a:solidFill>
              <a:srgbClr val="000000"/>
            </a:solidFill>
            <a:latin typeface="Times New Roman"/>
            <a:cs typeface="Times New Roman"/>
          </a:endParaRPr>
        </a:p>
        <a:p>
          <a:pPr algn="just" rtl="0">
            <a:defRPr sz="1000"/>
          </a:pPr>
          <a:r>
            <a:rPr lang="en-US" sz="1200" b="0" i="0" u="none" strike="noStrike" baseline="0">
              <a:solidFill>
                <a:srgbClr val="000000"/>
              </a:solidFill>
              <a:latin typeface="Times New Roman"/>
              <a:cs typeface="Times New Roman"/>
            </a:rPr>
            <a:t>The Group recognises finance leases as assets and liabilities in the balance sheets at amounts equal at the inception of the leases to the fair value of the leased property or, if lower, at the present value of the minimum lease payments.  In calculating the present value of the minimum lease payments the discount factor used is the interest rate implicit in the lease, when it is practicable to determine; otherwise, the Company’s incremental borrowing rate is used.  Initial direct costs incurred are included as part of the asset.  Lease payments are apportioned between the finance charges and the reduction of the outstanding liability.  The finance charge is allocated to periods during the lease term so as to produce a constant periodic rate of interest on the remaining balance of the liability for each period.</a:t>
          </a:r>
        </a:p>
        <a:p>
          <a:pPr algn="just" rtl="0">
            <a:defRPr sz="1000"/>
          </a:pPr>
          <a:endParaRPr lang="en-US" sz="1200" b="0" i="0" u="none" strike="noStrike" baseline="0">
            <a:solidFill>
              <a:srgbClr val="000000"/>
            </a:solidFill>
            <a:latin typeface="Times New Roman"/>
            <a:cs typeface="Times New Roman"/>
          </a:endParaRPr>
        </a:p>
        <a:p>
          <a:pPr algn="just" rtl="0">
            <a:defRPr sz="1000"/>
          </a:pPr>
          <a:r>
            <a:rPr lang="en-US" sz="1200" b="0" i="0" u="none" strike="noStrike" baseline="0">
              <a:solidFill>
                <a:srgbClr val="000000"/>
              </a:solidFill>
              <a:latin typeface="Times New Roman"/>
              <a:cs typeface="Times New Roman"/>
            </a:rPr>
            <a:t>A finance lease gives rise to depreciation expense for the asset as well as a finance expense for each accounting period.  The depreciation policy for leased assets is consistent with that for depreciable property, plant and equipment as described in Note 2(e).</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225" name="Text Box 239">
          <a:extLst>
            <a:ext uri="{FF2B5EF4-FFF2-40B4-BE49-F238E27FC236}">
              <a16:creationId xmlns:a16="http://schemas.microsoft.com/office/drawing/2014/main" id="{00000000-0008-0000-0400-0000E100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Interest incurred on borrowings is charged to the income statement as expense as and when incurred.</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226" name="Text Box 240">
          <a:extLst>
            <a:ext uri="{FF2B5EF4-FFF2-40B4-BE49-F238E27FC236}">
              <a16:creationId xmlns:a16="http://schemas.microsoft.com/office/drawing/2014/main" id="{00000000-0008-0000-0400-0000E200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Interest incurred on borrowings relating to the construction contracts is capitalised during the period of active construction until they are ready for their intended purpose.</a:t>
          </a:r>
        </a:p>
      </xdr:txBody>
    </xdr:sp>
    <xdr:clientData/>
  </xdr:twoCellAnchor>
  <xdr:twoCellAnchor>
    <xdr:from>
      <xdr:col>1</xdr:col>
      <xdr:colOff>0</xdr:colOff>
      <xdr:row>27</xdr:row>
      <xdr:rowOff>107</xdr:rowOff>
    </xdr:from>
    <xdr:to>
      <xdr:col>13</xdr:col>
      <xdr:colOff>914400</xdr:colOff>
      <xdr:row>27</xdr:row>
      <xdr:rowOff>107</xdr:rowOff>
    </xdr:to>
    <xdr:sp macro="" textlink="">
      <xdr:nvSpPr>
        <xdr:cNvPr id="227" name="Text Box 241">
          <a:extLst>
            <a:ext uri="{FF2B5EF4-FFF2-40B4-BE49-F238E27FC236}">
              <a16:creationId xmlns:a16="http://schemas.microsoft.com/office/drawing/2014/main" id="{00000000-0008-0000-0400-0000E3000000}"/>
            </a:ext>
          </a:extLst>
        </xdr:cNvPr>
        <xdr:cNvSpPr txBox="1">
          <a:spLocks noChangeArrowheads="1"/>
        </xdr:cNvSpPr>
      </xdr:nvSpPr>
      <xdr:spPr bwMode="auto">
        <a:xfrm>
          <a:off x="628650" y="10496657"/>
          <a:ext cx="57531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Cash and cash equivalents include cash on hand and at banks and deposits at call which have an insignificant risk of changes in value, net of outstanding bank overdrafts.</a:t>
          </a:r>
        </a:p>
      </xdr:txBody>
    </xdr:sp>
    <xdr:clientData/>
  </xdr:twoCellAnchor>
  <xdr:twoCellAnchor>
    <xdr:from>
      <xdr:col>1</xdr:col>
      <xdr:colOff>0</xdr:colOff>
      <xdr:row>27</xdr:row>
      <xdr:rowOff>107</xdr:rowOff>
    </xdr:from>
    <xdr:to>
      <xdr:col>13</xdr:col>
      <xdr:colOff>981075</xdr:colOff>
      <xdr:row>27</xdr:row>
      <xdr:rowOff>107</xdr:rowOff>
    </xdr:to>
    <xdr:sp macro="" textlink="">
      <xdr:nvSpPr>
        <xdr:cNvPr id="228" name="Text Box 242">
          <a:extLst>
            <a:ext uri="{FF2B5EF4-FFF2-40B4-BE49-F238E27FC236}">
              <a16:creationId xmlns:a16="http://schemas.microsoft.com/office/drawing/2014/main" id="{00000000-0008-0000-0400-0000E4000000}"/>
            </a:ext>
          </a:extLst>
        </xdr:cNvPr>
        <xdr:cNvSpPr txBox="1">
          <a:spLocks noChangeArrowheads="1"/>
        </xdr:cNvSpPr>
      </xdr:nvSpPr>
      <xdr:spPr bwMode="auto">
        <a:xfrm>
          <a:off x="933450" y="10496657"/>
          <a:ext cx="551497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Financial instruments are recognised in the balance sheet when the Group has become a party to the contractual provisions of the instrument.</a:t>
          </a:r>
        </a:p>
        <a:p>
          <a:pPr algn="just" rtl="0">
            <a:defRPr sz="1000"/>
          </a:pPr>
          <a:endParaRPr lang="en-US" sz="1200" b="0" i="0" u="none" strike="noStrike" baseline="0">
            <a:solidFill>
              <a:srgbClr val="000000"/>
            </a:solidFill>
            <a:latin typeface="Times New Roman"/>
            <a:cs typeface="Times New Roman"/>
          </a:endParaRPr>
        </a:p>
        <a:p>
          <a:pPr algn="just" rtl="0">
            <a:defRPr sz="1000"/>
          </a:pPr>
          <a:r>
            <a:rPr lang="en-US" sz="1200" b="0" i="0" u="none" strike="noStrike" baseline="0">
              <a:solidFill>
                <a:srgbClr val="000000"/>
              </a:solidFill>
              <a:latin typeface="Times New Roman"/>
              <a:cs typeface="Times New Roman"/>
            </a:rPr>
            <a:t>Financial instruments are classified as liabilities or equity in accordance with the substance of the contractual arrangement.  The particular recognition method adopted for the financial instruments recognised in the balance sheet is disclosed in the individual accounting policies associated with each item.</a:t>
          </a:r>
        </a:p>
      </xdr:txBody>
    </xdr:sp>
    <xdr:clientData/>
  </xdr:twoCellAnchor>
  <xdr:twoCellAnchor>
    <xdr:from>
      <xdr:col>0</xdr:col>
      <xdr:colOff>0</xdr:colOff>
      <xdr:row>27</xdr:row>
      <xdr:rowOff>107</xdr:rowOff>
    </xdr:from>
    <xdr:to>
      <xdr:col>14</xdr:col>
      <xdr:colOff>0</xdr:colOff>
      <xdr:row>27</xdr:row>
      <xdr:rowOff>107</xdr:rowOff>
    </xdr:to>
    <xdr:sp macro="" textlink="">
      <xdr:nvSpPr>
        <xdr:cNvPr id="229" name="Text Box 243">
          <a:extLst>
            <a:ext uri="{FF2B5EF4-FFF2-40B4-BE49-F238E27FC236}">
              <a16:creationId xmlns:a16="http://schemas.microsoft.com/office/drawing/2014/main" id="{00000000-0008-0000-0400-0000E5000000}"/>
            </a:ext>
          </a:extLst>
        </xdr:cNvPr>
        <xdr:cNvSpPr txBox="1">
          <a:spLocks noChangeArrowheads="1"/>
        </xdr:cNvSpPr>
      </xdr:nvSpPr>
      <xdr:spPr bwMode="auto">
        <a:xfrm>
          <a:off x="0" y="10496657"/>
          <a:ext cx="65913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Financial instruments are classified as liabilities or equity in accordance with the substance of the contractual arrangement. Interest, dividends, gains and losses relating to a financial instrument classified as a liability, are reported as expense or income.  Distributions to holders of financial instruments classified as equity are charged directly to equity.  Financial instruments are offset when the Group has a legally enforceable right to offset and intends to settle either on a net basis or to realise the asset and settle the liability simultaneously.</a:t>
          </a:r>
        </a:p>
        <a:p>
          <a:pPr algn="just" rtl="0">
            <a:defRPr sz="1000"/>
          </a:pPr>
          <a:endParaRPr lang="en-US" sz="1200" b="0" i="0" u="none" strike="noStrike" baseline="0">
            <a:solidFill>
              <a:srgbClr val="000000"/>
            </a:solidFill>
            <a:latin typeface="Times New Roman"/>
            <a:cs typeface="Times New Roman"/>
          </a:endParaRP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230" name="Text Box 244">
          <a:extLst>
            <a:ext uri="{FF2B5EF4-FFF2-40B4-BE49-F238E27FC236}">
              <a16:creationId xmlns:a16="http://schemas.microsoft.com/office/drawing/2014/main" id="{00000000-0008-0000-0400-0000E6000000}"/>
            </a:ext>
          </a:extLst>
        </xdr:cNvPr>
        <xdr:cNvSpPr txBox="1">
          <a:spLocks noChangeArrowheads="1"/>
        </xdr:cNvSpPr>
      </xdr:nvSpPr>
      <xdr:spPr bwMode="auto">
        <a:xfrm>
          <a:off x="942975" y="10496657"/>
          <a:ext cx="564832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In assessing the value of the financial instruments, the Group refers to traded market values or applies the discounted cash flow method to discount future cash flows to determine their fair value.  The fair values of financial liabilities are estimated by discounting future cash flows at current market interest rate available to the Group.</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231" name="Text Box 245">
          <a:extLst>
            <a:ext uri="{FF2B5EF4-FFF2-40B4-BE49-F238E27FC236}">
              <a16:creationId xmlns:a16="http://schemas.microsoft.com/office/drawing/2014/main" id="{00000000-0008-0000-0400-0000E700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fair values for financial assets and liabilities with a maturity of less than one year are assumed to approximate their net carrying amounts.</a:t>
          </a:r>
        </a:p>
        <a:p>
          <a:pPr algn="just" rtl="0">
            <a:defRPr sz="1000"/>
          </a:pPr>
          <a:endParaRPr lang="en-US" sz="1200" b="0" i="0" u="none" strike="noStrike" baseline="0">
            <a:solidFill>
              <a:srgbClr val="000000"/>
            </a:solidFill>
            <a:latin typeface="Times New Roman"/>
            <a:cs typeface="Times New Roman"/>
          </a:endParaRPr>
        </a:p>
        <a:p>
          <a:pPr algn="just" rtl="0">
            <a:defRPr sz="1000"/>
          </a:pPr>
          <a:endParaRPr lang="en-US" sz="1200" b="0" i="0" u="none" strike="noStrike" baseline="0">
            <a:solidFill>
              <a:srgbClr val="000000"/>
            </a:solidFill>
            <a:latin typeface="Times New Roman"/>
            <a:cs typeface="Times New Roman"/>
          </a:endParaRPr>
        </a:p>
        <a:p>
          <a:pPr algn="just" rtl="0">
            <a:defRPr sz="1000"/>
          </a:pPr>
          <a:endParaRPr lang="en-US" sz="1200" b="0" i="0" u="none" strike="noStrike" baseline="0">
            <a:solidFill>
              <a:srgbClr val="000000"/>
            </a:solidFill>
            <a:latin typeface="Times New Roman"/>
            <a:cs typeface="Times New Roman"/>
          </a:endParaRPr>
        </a:p>
      </xdr:txBody>
    </xdr:sp>
    <xdr:clientData/>
  </xdr:twoCellAnchor>
  <xdr:twoCellAnchor>
    <xdr:from>
      <xdr:col>0</xdr:col>
      <xdr:colOff>0</xdr:colOff>
      <xdr:row>27</xdr:row>
      <xdr:rowOff>107</xdr:rowOff>
    </xdr:from>
    <xdr:to>
      <xdr:col>14</xdr:col>
      <xdr:colOff>0</xdr:colOff>
      <xdr:row>27</xdr:row>
      <xdr:rowOff>107</xdr:rowOff>
    </xdr:to>
    <xdr:sp macro="" textlink="">
      <xdr:nvSpPr>
        <xdr:cNvPr id="232" name="Text Box 246">
          <a:extLst>
            <a:ext uri="{FF2B5EF4-FFF2-40B4-BE49-F238E27FC236}">
              <a16:creationId xmlns:a16="http://schemas.microsoft.com/office/drawing/2014/main" id="{00000000-0008-0000-0400-0000E8000000}"/>
            </a:ext>
          </a:extLst>
        </xdr:cNvPr>
        <xdr:cNvSpPr txBox="1">
          <a:spLocks noChangeArrowheads="1"/>
        </xdr:cNvSpPr>
      </xdr:nvSpPr>
      <xdr:spPr bwMode="auto">
        <a:xfrm>
          <a:off x="0" y="10496657"/>
          <a:ext cx="65913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Cost includes direct materials, labour, sub-contract sum and attributable overheads paid or payable to date.</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233" name="Text Box 247">
          <a:extLst>
            <a:ext uri="{FF2B5EF4-FFF2-40B4-BE49-F238E27FC236}">
              <a16:creationId xmlns:a16="http://schemas.microsoft.com/office/drawing/2014/main" id="{00000000-0008-0000-0400-0000E9000000}"/>
            </a:ext>
          </a:extLst>
        </xdr:cNvPr>
        <xdr:cNvSpPr txBox="1">
          <a:spLocks noChangeArrowheads="1"/>
        </xdr:cNvSpPr>
      </xdr:nvSpPr>
      <xdr:spPr bwMode="auto">
        <a:xfrm>
          <a:off x="942975" y="10496657"/>
          <a:ext cx="564832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Borrowing costs directly attributable to the acquisition, construction or production of qualifying assets, which are assets that necessarily take a substantial period of time to get ready for their intended use or sale, are added to the cost of those assets, until such time as the assets are substantially ready for their intended use or sale.  Investment income earned on the temporary investment of specific borrowings pending their expenditure on qualifying assets is deducted from the borrowing costs eligible for capitalisation.</a:t>
          </a:r>
        </a:p>
        <a:p>
          <a:pPr algn="just" rtl="0">
            <a:defRPr sz="1000"/>
          </a:pPr>
          <a:endParaRPr lang="en-US" sz="1200" b="0" i="0" u="none" strike="noStrike" baseline="0">
            <a:solidFill>
              <a:srgbClr val="000000"/>
            </a:solidFill>
            <a:latin typeface="Times New Roman"/>
            <a:cs typeface="Times New Roman"/>
          </a:endParaRPr>
        </a:p>
        <a:p>
          <a:pPr algn="just" rtl="0">
            <a:defRPr sz="1000"/>
          </a:pPr>
          <a:r>
            <a:rPr lang="en-US" sz="1200" b="0" i="0" u="none" strike="noStrike" baseline="0">
              <a:solidFill>
                <a:srgbClr val="000000"/>
              </a:solidFill>
              <a:latin typeface="Times New Roman"/>
              <a:cs typeface="Times New Roman"/>
            </a:rPr>
            <a:t>All other borrowing costs are recognised in profit or loss in the period in which they are incurred.</a:t>
          </a:r>
        </a:p>
      </xdr:txBody>
    </xdr:sp>
    <xdr:clientData/>
  </xdr:twoCellAnchor>
  <xdr:twoCellAnchor>
    <xdr:from>
      <xdr:col>0</xdr:col>
      <xdr:colOff>0</xdr:colOff>
      <xdr:row>27</xdr:row>
      <xdr:rowOff>107</xdr:rowOff>
    </xdr:from>
    <xdr:to>
      <xdr:col>14</xdr:col>
      <xdr:colOff>0</xdr:colOff>
      <xdr:row>27</xdr:row>
      <xdr:rowOff>107</xdr:rowOff>
    </xdr:to>
    <xdr:sp macro="" textlink="">
      <xdr:nvSpPr>
        <xdr:cNvPr id="234" name="Text Box 248">
          <a:extLst>
            <a:ext uri="{FF2B5EF4-FFF2-40B4-BE49-F238E27FC236}">
              <a16:creationId xmlns:a16="http://schemas.microsoft.com/office/drawing/2014/main" id="{00000000-0008-0000-0400-0000EA000000}"/>
            </a:ext>
          </a:extLst>
        </xdr:cNvPr>
        <xdr:cNvSpPr txBox="1">
          <a:spLocks noChangeArrowheads="1"/>
        </xdr:cNvSpPr>
      </xdr:nvSpPr>
      <xdr:spPr bwMode="auto">
        <a:xfrm>
          <a:off x="0" y="10496657"/>
          <a:ext cx="65913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When costs incurred on construction contracts plus recognised profits (less recognised losses) exceeds progress billings, the balance is shown as amount due from customers on contracts.  When progress billings exceed costs incurred plus recognised profits (less recognised losses), the balance is shown as amount due to customers on contracts.</a:t>
          </a:r>
        </a:p>
      </xdr:txBody>
    </xdr:sp>
    <xdr:clientData/>
  </xdr:twoCellAnchor>
  <xdr:twoCellAnchor editAs="oneCell">
    <xdr:from>
      <xdr:col>10</xdr:col>
      <xdr:colOff>0</xdr:colOff>
      <xdr:row>27</xdr:row>
      <xdr:rowOff>0</xdr:rowOff>
    </xdr:from>
    <xdr:to>
      <xdr:col>10</xdr:col>
      <xdr:colOff>75979</xdr:colOff>
      <xdr:row>27</xdr:row>
      <xdr:rowOff>238125</xdr:rowOff>
    </xdr:to>
    <xdr:sp macro="" textlink="">
      <xdr:nvSpPr>
        <xdr:cNvPr id="236" name="Text Box 250">
          <a:extLst>
            <a:ext uri="{FF2B5EF4-FFF2-40B4-BE49-F238E27FC236}">
              <a16:creationId xmlns:a16="http://schemas.microsoft.com/office/drawing/2014/main" id="{00000000-0008-0000-0400-0000EC000000}"/>
            </a:ext>
          </a:extLst>
        </xdr:cNvPr>
        <xdr:cNvSpPr txBox="1">
          <a:spLocks noChangeArrowheads="1"/>
        </xdr:cNvSpPr>
      </xdr:nvSpPr>
      <xdr:spPr bwMode="auto">
        <a:xfrm>
          <a:off x="4210050" y="1049655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0</xdr:colOff>
      <xdr:row>27</xdr:row>
      <xdr:rowOff>107</xdr:rowOff>
    </xdr:from>
    <xdr:to>
      <xdr:col>14</xdr:col>
      <xdr:colOff>0</xdr:colOff>
      <xdr:row>27</xdr:row>
      <xdr:rowOff>107</xdr:rowOff>
    </xdr:to>
    <xdr:sp macro="" textlink="">
      <xdr:nvSpPr>
        <xdr:cNvPr id="237" name="Text Box 251">
          <a:extLst>
            <a:ext uri="{FF2B5EF4-FFF2-40B4-BE49-F238E27FC236}">
              <a16:creationId xmlns:a16="http://schemas.microsoft.com/office/drawing/2014/main" id="{00000000-0008-0000-0400-0000ED000000}"/>
            </a:ext>
          </a:extLst>
        </xdr:cNvPr>
        <xdr:cNvSpPr txBox="1">
          <a:spLocks noChangeArrowheads="1"/>
        </xdr:cNvSpPr>
      </xdr:nvSpPr>
      <xdr:spPr bwMode="auto">
        <a:xfrm>
          <a:off x="942975" y="10496657"/>
          <a:ext cx="564832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Deferred tax is measured at the tax rates that are expected to apply in the period when the asset is realised or the liability is settled, based on tax rates that have been enacted or substantively enacted at the balance sheet date. Deferred tax is recognised in the income statement, except when it arises from a transaction which is recognised directly in equity, in which case the deferred tax is also charged or credited directly in equity, or when it arises from a business combination that is an acquisition, in which case the deferred tax is included in the resulting goodwill or negative goodwill.</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238" name="Text Box 252">
          <a:extLst>
            <a:ext uri="{FF2B5EF4-FFF2-40B4-BE49-F238E27FC236}">
              <a16:creationId xmlns:a16="http://schemas.microsoft.com/office/drawing/2014/main" id="{00000000-0008-0000-0400-0000EE000000}"/>
            </a:ext>
          </a:extLst>
        </xdr:cNvPr>
        <xdr:cNvSpPr txBox="1">
          <a:spLocks noChangeArrowheads="1"/>
        </xdr:cNvSpPr>
      </xdr:nvSpPr>
      <xdr:spPr bwMode="auto">
        <a:xfrm>
          <a:off x="942975" y="10496657"/>
          <a:ext cx="564832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Income tax on the profit or loss for the year comprises current and deferred tax. Current tax is the expected amount of income taxes payable in respect of the taxable profit for the year and is measured using the tax rates that have been enacted at the balance sheet date.</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239" name="Text Box 253">
          <a:extLst>
            <a:ext uri="{FF2B5EF4-FFF2-40B4-BE49-F238E27FC236}">
              <a16:creationId xmlns:a16="http://schemas.microsoft.com/office/drawing/2014/main" id="{00000000-0008-0000-0400-0000EF000000}"/>
            </a:ext>
          </a:extLst>
        </xdr:cNvPr>
        <xdr:cNvSpPr txBox="1">
          <a:spLocks noChangeArrowheads="1"/>
        </xdr:cNvSpPr>
      </xdr:nvSpPr>
      <xdr:spPr bwMode="auto">
        <a:xfrm>
          <a:off x="952500" y="10496657"/>
          <a:ext cx="56388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Deferred tax is provided for, using the liability method, on temporary differences at the balance sheet date between the tax bases of assets and liabilities and their carrying amounts in the financial statements. In principle, deferred tax liabilities are recognised for all taxable temporary differences and deferred tax assets are recognised for all deductible temporary differences, unused tax losses and unused tax credits to the extent that it is probable that taxable profit will be available against which the deductible temporary differences, unused tax losses and unused tax credits can be utilised. Deferred tax is not recognised if the temporary difference arises from goodwill or negative goodwill or from the initial recognition of an asset or liability in a transaction which is not a business combination and at the time of the transaction, affects neither accounting profit nor taxable profit.</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240" name="Text Box 254">
          <a:extLst>
            <a:ext uri="{FF2B5EF4-FFF2-40B4-BE49-F238E27FC236}">
              <a16:creationId xmlns:a16="http://schemas.microsoft.com/office/drawing/2014/main" id="{00000000-0008-0000-0400-0000F0000000}"/>
            </a:ext>
          </a:extLst>
        </xdr:cNvPr>
        <xdr:cNvSpPr txBox="1">
          <a:spLocks noChangeArrowheads="1"/>
        </xdr:cNvSpPr>
      </xdr:nvSpPr>
      <xdr:spPr bwMode="auto">
        <a:xfrm>
          <a:off x="952500" y="10496657"/>
          <a:ext cx="56388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Provisions are recognised when the Group has a present obligation as a result of a past event and it is probable that an outflow of resources embodying economic benefits will be required to settle the obligation, and a reliable estimate of the amount can be made.  Provisions are reviewed at each balance sheet date and adjusted to reflect the current best estimate.  Where the effect of the time value of money is material, provisions are discounted using a current pre-tax rate that reflects, where appropriate, the risks specific to the liability.  Where discounting is used, the increase in the provision due to the passage of time is recognised as finance cost.</a:t>
          </a:r>
        </a:p>
        <a:p>
          <a:pPr algn="just" rtl="0">
            <a:defRPr sz="1000"/>
          </a:pPr>
          <a:endParaRPr lang="en-US" sz="1200" b="0" i="0" u="none" strike="noStrike" baseline="0">
            <a:solidFill>
              <a:srgbClr val="000000"/>
            </a:solidFill>
            <a:latin typeface="Times New Roman"/>
            <a:cs typeface="Times New Roman"/>
          </a:endParaRPr>
        </a:p>
        <a:p>
          <a:pPr algn="just" rtl="0">
            <a:defRPr sz="1000"/>
          </a:pPr>
          <a:r>
            <a:rPr lang="en-US" sz="1200" b="0" i="0" u="none" strike="noStrike" baseline="0">
              <a:solidFill>
                <a:srgbClr val="000000"/>
              </a:solidFill>
              <a:latin typeface="Times New Roman"/>
              <a:cs typeface="Times New Roman"/>
            </a:rPr>
            <a:t>Provision for restructuring costs is recognised when a detailed and formal restructuring plan has been approved, and the restructuring has either commenced or has been announced publicly.  Costs relating to ongoing activities are not provided for.</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241" name="Text Box 255">
          <a:extLst>
            <a:ext uri="{FF2B5EF4-FFF2-40B4-BE49-F238E27FC236}">
              <a16:creationId xmlns:a16="http://schemas.microsoft.com/office/drawing/2014/main" id="{00000000-0008-0000-0400-0000F100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For the purposes of the cash flow statements, cash and cash equivalents include cash on hand and at bank and deposits at call, net of outstanding bank overdrafts.</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242" name="Text Box 256">
          <a:extLst>
            <a:ext uri="{FF2B5EF4-FFF2-40B4-BE49-F238E27FC236}">
              <a16:creationId xmlns:a16="http://schemas.microsoft.com/office/drawing/2014/main" id="{00000000-0008-0000-0400-0000F200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At each balance sheet date, the Group reviews the carrying amounts of its assets, other than inventories, assets arising from construction contracts, deferred tax assets, and financial assets, to determine whether there is any indication that those assets have suffered an impairment loss.  If any such indication exists, impairment is measured by comparing the carrying values of the assets with their recoverable amounts.  Recoverable amount is the higher of net selling price and value in use, which is measured by reference to discounted future cash flows.  Recoverable amounts are estimated for individual assets or, if it is not possible, for the cash-generating unit to which the asset belongs.</a:t>
          </a:r>
        </a:p>
        <a:p>
          <a:pPr algn="just" rtl="0">
            <a:defRPr sz="1000"/>
          </a:pPr>
          <a:endParaRPr lang="en-US" sz="1200" b="0" i="0" u="none" strike="noStrike" baseline="0">
            <a:solidFill>
              <a:srgbClr val="000000"/>
            </a:solidFill>
            <a:latin typeface="Times New Roman"/>
            <a:cs typeface="Times New Roman"/>
          </a:endParaRPr>
        </a:p>
        <a:p>
          <a:pPr algn="just" rtl="0">
            <a:defRPr sz="1000"/>
          </a:pPr>
          <a:r>
            <a:rPr lang="en-US" sz="1200" b="0" i="0" u="none" strike="noStrike" baseline="0">
              <a:solidFill>
                <a:srgbClr val="000000"/>
              </a:solidFill>
              <a:latin typeface="Times New Roman"/>
              <a:cs typeface="Times New Roman"/>
            </a:rPr>
            <a:t>An impairment loss is charged to the income statement immediately, unless the asset is carried at revalued amount.  Any impairment loss of a revalued asset is treated as a revaluation decrease to the extent of any available previously recognised revaluation surplus for the same asset.</a:t>
          </a:r>
        </a:p>
        <a:p>
          <a:pPr algn="just" rtl="0">
            <a:defRPr sz="1000"/>
          </a:pPr>
          <a:endParaRPr lang="en-US" sz="1200" b="0" i="0" u="none" strike="noStrike" baseline="0">
            <a:solidFill>
              <a:srgbClr val="000000"/>
            </a:solidFill>
            <a:latin typeface="Times New Roman"/>
            <a:cs typeface="Times New Roman"/>
          </a:endParaRPr>
        </a:p>
        <a:p>
          <a:pPr algn="just" rtl="0">
            <a:defRPr sz="1000"/>
          </a:pPr>
          <a:endParaRPr lang="en-US" sz="1200" b="0" i="0" u="none" strike="noStrike" baseline="0">
            <a:solidFill>
              <a:srgbClr val="000000"/>
            </a:solidFill>
            <a:latin typeface="Times New Roman"/>
            <a:cs typeface="Times New Roman"/>
          </a:endParaRPr>
        </a:p>
        <a:p>
          <a:pPr algn="just" rtl="0">
            <a:defRPr sz="1000"/>
          </a:pPr>
          <a:endParaRPr lang="en-US" sz="1200" b="0" i="0" u="none" strike="noStrike" baseline="0">
            <a:solidFill>
              <a:srgbClr val="000000"/>
            </a:solidFill>
            <a:latin typeface="Times New Roman"/>
            <a:cs typeface="Times New Roman"/>
          </a:endParaRPr>
        </a:p>
        <a:p>
          <a:pPr algn="just" rtl="0">
            <a:defRPr sz="1000"/>
          </a:pPr>
          <a:endParaRPr lang="en-US" sz="1200" b="0" i="0" u="none" strike="noStrike" baseline="0">
            <a:solidFill>
              <a:srgbClr val="000000"/>
            </a:solidFill>
            <a:latin typeface="Times New Roman"/>
            <a:cs typeface="Times New Roman"/>
          </a:endParaRP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243" name="Text Box 257">
          <a:extLst>
            <a:ext uri="{FF2B5EF4-FFF2-40B4-BE49-F238E27FC236}">
              <a16:creationId xmlns:a16="http://schemas.microsoft.com/office/drawing/2014/main" id="{00000000-0008-0000-0400-0000F300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Reversal of impairment losses recognised in prior years is recorded when there is an indication that the impairment losses recognised for the asset no longer exist or have decreased.  The reversal is recognised to the extent of the carrying amount of the asset that would have been determined (net of amortisation and depreciation) had no impairment loss been recognised.  The reversal is recognised in the income statement immediately, unless the asset is carried at revalued amount.  A reversal of an impairment loss on a revalued asset is credited directly to revaluation surplus.  However, to the extent that an impairment loss on the same revalued asset was previously recognised as an expense in the income statement, a reversal of that impairment loss is recognised as income in the income statement.</a:t>
          </a:r>
        </a:p>
      </xdr:txBody>
    </xdr:sp>
    <xdr:clientData/>
  </xdr:twoCellAnchor>
  <xdr:twoCellAnchor>
    <xdr:from>
      <xdr:col>1</xdr:col>
      <xdr:colOff>0</xdr:colOff>
      <xdr:row>27</xdr:row>
      <xdr:rowOff>107</xdr:rowOff>
    </xdr:from>
    <xdr:to>
      <xdr:col>15</xdr:col>
      <xdr:colOff>0</xdr:colOff>
      <xdr:row>27</xdr:row>
      <xdr:rowOff>107</xdr:rowOff>
    </xdr:to>
    <xdr:sp macro="" textlink="">
      <xdr:nvSpPr>
        <xdr:cNvPr id="244" name="Text Box 258">
          <a:extLst>
            <a:ext uri="{FF2B5EF4-FFF2-40B4-BE49-F238E27FC236}">
              <a16:creationId xmlns:a16="http://schemas.microsoft.com/office/drawing/2014/main" id="{00000000-0008-0000-0400-0000F4000000}"/>
            </a:ext>
          </a:extLst>
        </xdr:cNvPr>
        <xdr:cNvSpPr txBox="1">
          <a:spLocks noChangeArrowheads="1"/>
        </xdr:cNvSpPr>
      </xdr:nvSpPr>
      <xdr:spPr bwMode="auto">
        <a:xfrm>
          <a:off x="638175" y="10496657"/>
          <a:ext cx="604837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As required by law, companies in Malaysia make contributions to the State pension scheme the Employees Provident Fund ("EPF"). Some of the Group's foreign subsidiaries make contributions to the respective countries' statutory pension schemes. Such contributions are recognised as an expense in the income statement as incurred.</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245" name="Text Box 259">
          <a:extLst>
            <a:ext uri="{FF2B5EF4-FFF2-40B4-BE49-F238E27FC236}">
              <a16:creationId xmlns:a16="http://schemas.microsoft.com/office/drawing/2014/main" id="{00000000-0008-0000-0400-0000F5000000}"/>
            </a:ext>
          </a:extLst>
        </xdr:cNvPr>
        <xdr:cNvSpPr txBox="1">
          <a:spLocks noChangeArrowheads="1"/>
        </xdr:cNvSpPr>
      </xdr:nvSpPr>
      <xdr:spPr bwMode="auto">
        <a:xfrm>
          <a:off x="942975" y="10496657"/>
          <a:ext cx="5648325" cy="0"/>
        </a:xfrm>
        <a:prstGeom prst="rect">
          <a:avLst/>
        </a:prstGeom>
        <a:solidFill>
          <a:srgbClr val="FFFFFF"/>
        </a:solid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A lease is recognised as a finance lease if it transfers substantially to the Group all the risks and rewards incidental to ownership.</a:t>
          </a:r>
        </a:p>
        <a:p>
          <a:pPr algn="just" rtl="0">
            <a:defRPr sz="1000"/>
          </a:pPr>
          <a:endParaRPr lang="en-US" sz="1200" b="0" i="0" u="none" strike="noStrike" baseline="0">
            <a:solidFill>
              <a:srgbClr val="000000"/>
            </a:solidFill>
            <a:latin typeface="Times New Roman"/>
            <a:cs typeface="Times New Roman"/>
          </a:endParaRPr>
        </a:p>
        <a:p>
          <a:pPr algn="just" rtl="0">
            <a:defRPr sz="1000"/>
          </a:pPr>
          <a:r>
            <a:rPr lang="en-US" sz="1200" b="0" i="0" u="none" strike="noStrike" baseline="0">
              <a:solidFill>
                <a:srgbClr val="000000"/>
              </a:solidFill>
              <a:latin typeface="Times New Roman"/>
              <a:cs typeface="Times New Roman"/>
            </a:rPr>
            <a:t>The Group recognises finance leases as assets and liabilities in the balance sheets at amounts equal at the inception of the leases to the fair value of the leased property or, if lower, at the present value of the minimum lease payments.  In calculating the present value of the minimum lease payments the discount factor used is the interest rate implicit in the lease, when it is practicable to determine; otherwise, the Company’s incremental borrowing rate is used.  Initial direct costs incurred are included as part of the asset.  Lease payments are apportioned between the finance charges and the reduction of the outstanding liability.  The finance charge is allocated to periods during the lease term so as to produce a constant periodic rate of interest on the remaining balance of the liability for each period.</a:t>
          </a:r>
        </a:p>
        <a:p>
          <a:pPr algn="just" rtl="0">
            <a:defRPr sz="1000"/>
          </a:pPr>
          <a:endParaRPr lang="en-US" sz="1200" b="0" i="0" u="none" strike="noStrike" baseline="0">
            <a:solidFill>
              <a:srgbClr val="000000"/>
            </a:solidFill>
            <a:latin typeface="Times New Roman"/>
            <a:cs typeface="Times New Roman"/>
          </a:endParaRPr>
        </a:p>
        <a:p>
          <a:pPr algn="just" rtl="0">
            <a:defRPr sz="1000"/>
          </a:pPr>
          <a:r>
            <a:rPr lang="en-US" sz="1200" b="0" i="0" u="none" strike="noStrike" baseline="0">
              <a:solidFill>
                <a:srgbClr val="000000"/>
              </a:solidFill>
              <a:latin typeface="Times New Roman"/>
              <a:cs typeface="Times New Roman"/>
            </a:rPr>
            <a:t>A finance lease gives rise to depreciation expense for the asset as well as a finance expense for each accounting period.  The depreciation policy for leased assets is consistent with that for depreciable property, plant and equipment as described in Note 2(e).</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246" name="Text Box 260">
          <a:extLst>
            <a:ext uri="{FF2B5EF4-FFF2-40B4-BE49-F238E27FC236}">
              <a16:creationId xmlns:a16="http://schemas.microsoft.com/office/drawing/2014/main" id="{00000000-0008-0000-0400-0000F600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Interest incurred on borrowings is charged to the income statement as expense as and when incurred.</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247" name="Text Box 261">
          <a:extLst>
            <a:ext uri="{FF2B5EF4-FFF2-40B4-BE49-F238E27FC236}">
              <a16:creationId xmlns:a16="http://schemas.microsoft.com/office/drawing/2014/main" id="{00000000-0008-0000-0400-0000F700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Interest incurred on borrowings relating to the construction contracts is capitalised during the period of active construction until they are ready for their intended purpose.</a:t>
          </a:r>
        </a:p>
      </xdr:txBody>
    </xdr:sp>
    <xdr:clientData/>
  </xdr:twoCellAnchor>
  <xdr:twoCellAnchor>
    <xdr:from>
      <xdr:col>1</xdr:col>
      <xdr:colOff>0</xdr:colOff>
      <xdr:row>27</xdr:row>
      <xdr:rowOff>107</xdr:rowOff>
    </xdr:from>
    <xdr:to>
      <xdr:col>13</xdr:col>
      <xdr:colOff>914400</xdr:colOff>
      <xdr:row>27</xdr:row>
      <xdr:rowOff>107</xdr:rowOff>
    </xdr:to>
    <xdr:sp macro="" textlink="">
      <xdr:nvSpPr>
        <xdr:cNvPr id="248" name="Text Box 262">
          <a:extLst>
            <a:ext uri="{FF2B5EF4-FFF2-40B4-BE49-F238E27FC236}">
              <a16:creationId xmlns:a16="http://schemas.microsoft.com/office/drawing/2014/main" id="{00000000-0008-0000-0400-0000F8000000}"/>
            </a:ext>
          </a:extLst>
        </xdr:cNvPr>
        <xdr:cNvSpPr txBox="1">
          <a:spLocks noChangeArrowheads="1"/>
        </xdr:cNvSpPr>
      </xdr:nvSpPr>
      <xdr:spPr bwMode="auto">
        <a:xfrm>
          <a:off x="628650" y="10496657"/>
          <a:ext cx="57531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Cash and cash equivalents include cash on hand and at banks and deposits at call which have an insignificant risk of changes in value, net of outstanding bank overdrafts.</a:t>
          </a:r>
        </a:p>
      </xdr:txBody>
    </xdr:sp>
    <xdr:clientData/>
  </xdr:twoCellAnchor>
  <xdr:twoCellAnchor>
    <xdr:from>
      <xdr:col>0</xdr:col>
      <xdr:colOff>0</xdr:colOff>
      <xdr:row>27</xdr:row>
      <xdr:rowOff>107</xdr:rowOff>
    </xdr:from>
    <xdr:to>
      <xdr:col>14</xdr:col>
      <xdr:colOff>0</xdr:colOff>
      <xdr:row>27</xdr:row>
      <xdr:rowOff>107</xdr:rowOff>
    </xdr:to>
    <xdr:sp macro="" textlink="">
      <xdr:nvSpPr>
        <xdr:cNvPr id="249" name="Text Box 263">
          <a:extLst>
            <a:ext uri="{FF2B5EF4-FFF2-40B4-BE49-F238E27FC236}">
              <a16:creationId xmlns:a16="http://schemas.microsoft.com/office/drawing/2014/main" id="{00000000-0008-0000-0400-0000F9000000}"/>
            </a:ext>
          </a:extLst>
        </xdr:cNvPr>
        <xdr:cNvSpPr txBox="1">
          <a:spLocks noChangeArrowheads="1"/>
        </xdr:cNvSpPr>
      </xdr:nvSpPr>
      <xdr:spPr bwMode="auto">
        <a:xfrm>
          <a:off x="0" y="10496657"/>
          <a:ext cx="65913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Financial instruments are classified as liabilities or equity in accordance with the substance of the contractual arrangement. Interest, dividends, gains and losses relating to a financial instrument classified as a liability, are reported as expense or income.  Distributions to holders of financial instruments classified as equity are charged directly to equity.  Financial instruments are offset when the Group has a legally enforceable right to offset and intends to settle either on a net basis or to realise the asset and settle the liability simultaneously.</a:t>
          </a:r>
        </a:p>
        <a:p>
          <a:pPr algn="just" rtl="0">
            <a:defRPr sz="1000"/>
          </a:pPr>
          <a:endParaRPr lang="en-US" sz="1200" b="0" i="0" u="none" strike="noStrike" baseline="0">
            <a:solidFill>
              <a:srgbClr val="000000"/>
            </a:solidFill>
            <a:latin typeface="Times New Roman"/>
            <a:cs typeface="Times New Roman"/>
          </a:endParaRP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250" name="Text Box 264">
          <a:extLst>
            <a:ext uri="{FF2B5EF4-FFF2-40B4-BE49-F238E27FC236}">
              <a16:creationId xmlns:a16="http://schemas.microsoft.com/office/drawing/2014/main" id="{00000000-0008-0000-0400-0000FA00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fair values for financial assets and liabilities with a maturity of less than one year are assumed to approximate their net carrying amounts.</a:t>
          </a:r>
        </a:p>
        <a:p>
          <a:pPr algn="just" rtl="0">
            <a:defRPr sz="1000"/>
          </a:pPr>
          <a:endParaRPr lang="en-US" sz="1200" b="0" i="0" u="none" strike="noStrike" baseline="0">
            <a:solidFill>
              <a:srgbClr val="000000"/>
            </a:solidFill>
            <a:latin typeface="Times New Roman"/>
            <a:cs typeface="Times New Roman"/>
          </a:endParaRPr>
        </a:p>
        <a:p>
          <a:pPr algn="just" rtl="0">
            <a:defRPr sz="1000"/>
          </a:pPr>
          <a:endParaRPr lang="en-US" sz="1200" b="0" i="0" u="none" strike="noStrike" baseline="0">
            <a:solidFill>
              <a:srgbClr val="000000"/>
            </a:solidFill>
            <a:latin typeface="Times New Roman"/>
            <a:cs typeface="Times New Roman"/>
          </a:endParaRPr>
        </a:p>
        <a:p>
          <a:pPr algn="just" rtl="0">
            <a:defRPr sz="1000"/>
          </a:pPr>
          <a:endParaRPr lang="en-US" sz="1200" b="0" i="0" u="none" strike="noStrike" baseline="0">
            <a:solidFill>
              <a:srgbClr val="000000"/>
            </a:solidFill>
            <a:latin typeface="Times New Roman"/>
            <a:cs typeface="Times New Roman"/>
          </a:endParaRP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251" name="Text Box 265">
          <a:extLst>
            <a:ext uri="{FF2B5EF4-FFF2-40B4-BE49-F238E27FC236}">
              <a16:creationId xmlns:a16="http://schemas.microsoft.com/office/drawing/2014/main" id="{00000000-0008-0000-0400-0000FB00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management of Matrix Hyro Generation Sdn. Bhd., a subsidiary of the Group included within the others segment, carried out a review of the recoverable amount of its Property, plant and equipment during the current financial year because of the rivers awarded for the implementation of mini hydro power generation in Peninsular Malaysia for a combined capacity of 8.4 megawatt under the Small and Renewable Energy Programs (SREP) were overlapped with Tenaga Nasional Berhad (TNB)planting up capacity to build Hydro power plants in Ulu Tembeling, Pahang .  The review led to the recognition of an impairment loss of RM [xxx,xxx] (included in “Cost of Sales” and “Administrative Expenses” as disclosed in Note [7]). The recoverable amount was based on value-in-use and was determined at the cash-generating unit (CGU) which consists of the assets of Matrix Hyro Generation Sdn. Bhd.  In determining value-in-use for the CGU, the cash flows were discounted at a rate of 5.75% on a pre-tax basis.  </a:t>
          </a:r>
        </a:p>
      </xdr:txBody>
    </xdr:sp>
    <xdr:clientData/>
  </xdr:twoCellAnchor>
  <xdr:twoCellAnchor>
    <xdr:from>
      <xdr:col>1</xdr:col>
      <xdr:colOff>0</xdr:colOff>
      <xdr:row>27</xdr:row>
      <xdr:rowOff>107</xdr:rowOff>
    </xdr:from>
    <xdr:to>
      <xdr:col>13</xdr:col>
      <xdr:colOff>990600</xdr:colOff>
      <xdr:row>27</xdr:row>
      <xdr:rowOff>107</xdr:rowOff>
    </xdr:to>
    <xdr:sp macro="" textlink="">
      <xdr:nvSpPr>
        <xdr:cNvPr id="252" name="Text Box 266">
          <a:extLst>
            <a:ext uri="{FF2B5EF4-FFF2-40B4-BE49-F238E27FC236}">
              <a16:creationId xmlns:a16="http://schemas.microsoft.com/office/drawing/2014/main" id="{00000000-0008-0000-0400-0000FC000000}"/>
            </a:ext>
          </a:extLst>
        </xdr:cNvPr>
        <xdr:cNvSpPr txBox="1">
          <a:spLocks noChangeArrowheads="1"/>
        </xdr:cNvSpPr>
      </xdr:nvSpPr>
      <xdr:spPr bwMode="auto">
        <a:xfrm>
          <a:off x="619125" y="10496657"/>
          <a:ext cx="583882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Goodwill has been allocated to the Group’s CGUs identified according to country of operation and business segment as follows:</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253" name="Text Box 267">
          <a:extLst>
            <a:ext uri="{FF2B5EF4-FFF2-40B4-BE49-F238E27FC236}">
              <a16:creationId xmlns:a16="http://schemas.microsoft.com/office/drawing/2014/main" id="{00000000-0008-0000-0400-0000FD000000}"/>
            </a:ext>
          </a:extLst>
        </xdr:cNvPr>
        <xdr:cNvSpPr txBox="1">
          <a:spLocks noChangeArrowheads="1"/>
        </xdr:cNvSpPr>
      </xdr:nvSpPr>
      <xdr:spPr bwMode="auto">
        <a:xfrm>
          <a:off x="314325" y="10496657"/>
          <a:ext cx="627697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In prior years, the Group and the Company recognised deferred tax assets on unused reinvestment allowances. During the current year, the Group and the Company changed its accounting policy and accordingly, deferred tax assets on unused reinvestment allowances are no longer recognised. </a:t>
          </a:r>
        </a:p>
        <a:p>
          <a:pPr algn="just" rtl="0">
            <a:defRPr sz="1000"/>
          </a:pPr>
          <a:endParaRPr lang="en-US" sz="1200" b="0" i="0" u="none" strike="noStrike" baseline="0">
            <a:solidFill>
              <a:srgbClr val="000000"/>
            </a:solidFill>
            <a:latin typeface="Times New Roman"/>
            <a:cs typeface="Times New Roman"/>
          </a:endParaRPr>
        </a:p>
        <a:p>
          <a:pPr algn="just" rtl="0">
            <a:defRPr sz="1000"/>
          </a:pPr>
          <a:r>
            <a:rPr lang="en-US" sz="1200" b="0" i="0" u="none" strike="noStrike" baseline="0">
              <a:solidFill>
                <a:srgbClr val="000000"/>
              </a:solidFill>
              <a:latin typeface="Times New Roman"/>
              <a:cs typeface="Times New Roman"/>
            </a:rPr>
            <a:t>The change in accounting policy has been applied retrospectively and comparatives have been restated. The effects of change in accounting policy as are follows: </a:t>
          </a:r>
        </a:p>
      </xdr:txBody>
    </xdr:sp>
    <xdr:clientData/>
  </xdr:twoCellAnchor>
  <xdr:twoCellAnchor>
    <xdr:from>
      <xdr:col>1</xdr:col>
      <xdr:colOff>0</xdr:colOff>
      <xdr:row>27</xdr:row>
      <xdr:rowOff>107</xdr:rowOff>
    </xdr:from>
    <xdr:to>
      <xdr:col>13</xdr:col>
      <xdr:colOff>990600</xdr:colOff>
      <xdr:row>27</xdr:row>
      <xdr:rowOff>107</xdr:rowOff>
    </xdr:to>
    <xdr:sp macro="" textlink="">
      <xdr:nvSpPr>
        <xdr:cNvPr id="254" name="Text Box 269">
          <a:extLst>
            <a:ext uri="{FF2B5EF4-FFF2-40B4-BE49-F238E27FC236}">
              <a16:creationId xmlns:a16="http://schemas.microsoft.com/office/drawing/2014/main" id="{00000000-0008-0000-0400-0000FE000000}"/>
            </a:ext>
          </a:extLst>
        </xdr:cNvPr>
        <xdr:cNvSpPr txBox="1">
          <a:spLocks noChangeArrowheads="1"/>
        </xdr:cNvSpPr>
      </xdr:nvSpPr>
      <xdr:spPr bwMode="auto">
        <a:xfrm>
          <a:off x="1333500" y="10496657"/>
          <a:ext cx="51244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Exchange differences arising on the settlement of monetary items, and on the translation of monetary items, are included in profit or loss for the period except for exchange differences arising on monetary items that form part of the Group’s net investment in foreign operation.  Exchange differences arising on monetary items that form part of the Group’s net investment in foreign operation, where that monetary item is denominated in either the functional currency of the reporting entity or the foreign operation, are initially taken directly to the foreign currency translation reserve within equity until the disposal of the foreign operations, at which time they are recognised in profit or loss.  Exchange differences arising on monetary items that form part of the Group’s net investment in foreign operation, where that monetary item is denominated in a currency other than the functional currency of either the reporting entity or the foreign operation, are recognised in profit or loss for the period. Exchange differences arising on monetary items that form part of the Company’s net investment in foreign operation, regardless of the currency of the monetary item, are recognised in profit or loss in the Company’s financial statements or the individual financial statements of the foreign operation, as appropriate.</a:t>
          </a:r>
        </a:p>
        <a:p>
          <a:pPr algn="just" rtl="0">
            <a:defRPr sz="1000"/>
          </a:pPr>
          <a:endParaRPr lang="en-US" sz="1200" b="0" i="0" u="none" strike="noStrike" baseline="0">
            <a:solidFill>
              <a:srgbClr val="000000"/>
            </a:solidFill>
            <a:latin typeface="Times New Roman"/>
            <a:cs typeface="Times New Roman"/>
          </a:endParaRPr>
        </a:p>
        <a:p>
          <a:pPr algn="just" rtl="0">
            <a:defRPr sz="1000"/>
          </a:pPr>
          <a:r>
            <a:rPr lang="en-US" sz="1200" b="0" i="0" u="none" strike="noStrike" baseline="0">
              <a:solidFill>
                <a:srgbClr val="000000"/>
              </a:solidFill>
              <a:latin typeface="Times New Roman"/>
              <a:cs typeface="Times New Roman"/>
            </a:rPr>
            <a:t>Exchange differences arising on the translation of non-monetary items carried at fair value are included in profit or loss for the period except for the differences arising on the translation of non-monetary items in respect of which gains and losses are recognised directly in equity.  Exchange differences arising from such non-monetary items are also recognised directly in equity.</a:t>
          </a:r>
        </a:p>
        <a:p>
          <a:pPr algn="just" rtl="0">
            <a:defRPr sz="1000"/>
          </a:pPr>
          <a:endParaRPr lang="en-US" sz="1200" b="0" i="0" u="none" strike="noStrike" baseline="0">
            <a:solidFill>
              <a:srgbClr val="000000"/>
            </a:solidFill>
            <a:latin typeface="Times New Roman"/>
            <a:cs typeface="Times New Roman"/>
          </a:endParaRPr>
        </a:p>
        <a:p>
          <a:pPr algn="just" rtl="0">
            <a:defRPr sz="1000"/>
          </a:pPr>
          <a:endParaRPr lang="en-US" sz="1200" b="0" i="0" u="none" strike="noStrike" baseline="0">
            <a:solidFill>
              <a:srgbClr val="000000"/>
            </a:solidFill>
            <a:latin typeface="Times New Roman"/>
            <a:cs typeface="Times New Roman"/>
          </a:endParaRP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255" name="Text Box 270">
          <a:extLst>
            <a:ext uri="{FF2B5EF4-FFF2-40B4-BE49-F238E27FC236}">
              <a16:creationId xmlns:a16="http://schemas.microsoft.com/office/drawing/2014/main" id="{00000000-0008-0000-0400-0000FF000000}"/>
            </a:ext>
          </a:extLst>
        </xdr:cNvPr>
        <xdr:cNvSpPr txBox="1">
          <a:spLocks noChangeArrowheads="1"/>
        </xdr:cNvSpPr>
      </xdr:nvSpPr>
      <xdr:spPr bwMode="auto">
        <a:xfrm>
          <a:off x="1333500" y="10496657"/>
          <a:ext cx="52578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In preparing the financial statements of the individual entities, transactions in currencies other than the entity’s functional currency (foreign currencies) are recorded in the functional currencies using the exchange rates prevailing at the dates of the transactions.  At each balance sheet date, monetary items denominated in foreign currencies are translated at the rates prevailing on the balance sheet date.  Non-monetary items carried at fair value that are denominated in foreign currencies are translated at the rates prevailing on the date when the fair value was determined.  Non-monetary items that are measured in terms of historical cost in a foreign currency are not translated.</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256" name="Text Box 274">
          <a:extLst>
            <a:ext uri="{FF2B5EF4-FFF2-40B4-BE49-F238E27FC236}">
              <a16:creationId xmlns:a16="http://schemas.microsoft.com/office/drawing/2014/main" id="{00000000-0008-0000-0400-00000001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Property, plant and equipment and investment properties were revalued on 26 September 2006 by JB Jurunilai Bersekutu (KL) Sdn. Bhd. an independent professional valuer. Fair value is determined by reference to open market values on an existing use basis.  </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257" name="Text Box 275">
          <a:extLst>
            <a:ext uri="{FF2B5EF4-FFF2-40B4-BE49-F238E27FC236}">
              <a16:creationId xmlns:a16="http://schemas.microsoft.com/office/drawing/2014/main" id="{00000000-0008-0000-0400-000001010000}"/>
            </a:ext>
          </a:extLst>
        </xdr:cNvPr>
        <xdr:cNvSpPr txBox="1">
          <a:spLocks noChangeArrowheads="1"/>
        </xdr:cNvSpPr>
      </xdr:nvSpPr>
      <xdr:spPr bwMode="auto">
        <a:xfrm>
          <a:off x="314325" y="10496657"/>
          <a:ext cx="627697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Domestic current income tax is calculated at the statutory tax rate of 27% (2006: 28%) of the estimated assessable profit for the year.  The domestic statutory tax rate will be reduced to 27% from the current year’s rate of 28%, effective year of assessment 2007 and to 26% effective year of assessment 2008.  The computation of deferred tax as at 31 January 2007 has reflected these changes.</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258" name="Text Box 276">
          <a:extLst>
            <a:ext uri="{FF2B5EF4-FFF2-40B4-BE49-F238E27FC236}">
              <a16:creationId xmlns:a16="http://schemas.microsoft.com/office/drawing/2014/main" id="{00000000-0008-0000-0400-00000201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If the acquisition had occurred on 1 February 2006, the Group's revenue and loss for the year would have been RM12,232,462 and RM185,720 respectively.</a:t>
          </a:r>
        </a:p>
      </xdr:txBody>
    </xdr:sp>
    <xdr:clientData/>
  </xdr:twoCellAnchor>
  <xdr:twoCellAnchor>
    <xdr:from>
      <xdr:col>1</xdr:col>
      <xdr:colOff>0</xdr:colOff>
      <xdr:row>27</xdr:row>
      <xdr:rowOff>107</xdr:rowOff>
    </xdr:from>
    <xdr:to>
      <xdr:col>15</xdr:col>
      <xdr:colOff>0</xdr:colOff>
      <xdr:row>27</xdr:row>
      <xdr:rowOff>107</xdr:rowOff>
    </xdr:to>
    <xdr:sp macro="" textlink="">
      <xdr:nvSpPr>
        <xdr:cNvPr id="259" name="Text Box 277">
          <a:extLst>
            <a:ext uri="{FF2B5EF4-FFF2-40B4-BE49-F238E27FC236}">
              <a16:creationId xmlns:a16="http://schemas.microsoft.com/office/drawing/2014/main" id="{00000000-0008-0000-0400-000003010000}"/>
            </a:ext>
          </a:extLst>
        </xdr:cNvPr>
        <xdr:cNvSpPr txBox="1">
          <a:spLocks noChangeArrowheads="1"/>
        </xdr:cNvSpPr>
      </xdr:nvSpPr>
      <xdr:spPr bwMode="auto">
        <a:xfrm>
          <a:off x="952500" y="10496657"/>
          <a:ext cx="57150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Ingress Environmental Sdn. Bhd. (formerly known as Techmalink Sdn. Bhd.) has issued 599,998 new ordinary shares of RM1 each. The Company has only subscribed 497,998 new ordinary shares which resulted dilution in shareholding from 100% to 70%.</a:t>
          </a:r>
        </a:p>
        <a:p>
          <a:pPr algn="just" rtl="0">
            <a:defRPr sz="1000"/>
          </a:pPr>
          <a:endParaRPr lang="en-US" sz="1200" b="0" i="0" u="none" strike="noStrike" baseline="0">
            <a:solidFill>
              <a:srgbClr val="000000"/>
            </a:solidFill>
            <a:latin typeface="Times New Roman"/>
            <a:cs typeface="Times New Roman"/>
          </a:endParaRPr>
        </a:p>
        <a:p>
          <a:pPr algn="just" rtl="0">
            <a:defRPr sz="1000"/>
          </a:pPr>
          <a:endParaRPr lang="en-US" sz="1200" b="0" i="0" u="none" strike="noStrike" baseline="0">
            <a:solidFill>
              <a:srgbClr val="000000"/>
            </a:solidFill>
            <a:latin typeface="Times New Roman"/>
            <a:cs typeface="Times New Roman"/>
          </a:endParaRPr>
        </a:p>
        <a:p>
          <a:pPr algn="just" rtl="0">
            <a:defRPr sz="1000"/>
          </a:pPr>
          <a:r>
            <a:rPr lang="en-US" sz="1200" b="0" i="0" u="none" strike="noStrike" baseline="0">
              <a:solidFill>
                <a:srgbClr val="000000"/>
              </a:solidFill>
              <a:latin typeface="Times New Roman"/>
              <a:cs typeface="Times New Roman"/>
            </a:rPr>
            <a:t> </a:t>
          </a:r>
        </a:p>
      </xdr:txBody>
    </xdr:sp>
    <xdr:clientData/>
  </xdr:twoCellAnchor>
  <xdr:twoCellAnchor>
    <xdr:from>
      <xdr:col>1</xdr:col>
      <xdr:colOff>0</xdr:colOff>
      <xdr:row>27</xdr:row>
      <xdr:rowOff>107</xdr:rowOff>
    </xdr:from>
    <xdr:to>
      <xdr:col>15</xdr:col>
      <xdr:colOff>0</xdr:colOff>
      <xdr:row>27</xdr:row>
      <xdr:rowOff>107</xdr:rowOff>
    </xdr:to>
    <xdr:sp macro="" textlink="">
      <xdr:nvSpPr>
        <xdr:cNvPr id="260" name="Text Box 278">
          <a:extLst>
            <a:ext uri="{FF2B5EF4-FFF2-40B4-BE49-F238E27FC236}">
              <a16:creationId xmlns:a16="http://schemas.microsoft.com/office/drawing/2014/main" id="{00000000-0008-0000-0400-000004010000}"/>
            </a:ext>
          </a:extLst>
        </xdr:cNvPr>
        <xdr:cNvSpPr txBox="1">
          <a:spLocks noChangeArrowheads="1"/>
        </xdr:cNvSpPr>
      </xdr:nvSpPr>
      <xdr:spPr bwMode="auto">
        <a:xfrm>
          <a:off x="952500" y="10496657"/>
          <a:ext cx="57150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Ingress Environmental Sdn. Bhd. (formerly known as Techmalink Sdn. Bhd.) has issued 599,998 new ordinary shares of RM1 each. The Company has only subscribed 497,998 new ordinary shares which resulted dilution in shareholding from 100% to 70%.</a:t>
          </a:r>
        </a:p>
        <a:p>
          <a:pPr algn="just" rtl="0">
            <a:defRPr sz="1000"/>
          </a:pPr>
          <a:endParaRPr lang="en-US" sz="1200" b="0" i="0" u="none" strike="noStrike" baseline="0">
            <a:solidFill>
              <a:srgbClr val="000000"/>
            </a:solidFill>
            <a:latin typeface="Times New Roman"/>
            <a:cs typeface="Times New Roman"/>
          </a:endParaRPr>
        </a:p>
        <a:p>
          <a:pPr algn="just" rtl="0">
            <a:defRPr sz="1000"/>
          </a:pPr>
          <a:endParaRPr lang="en-US" sz="1200" b="0" i="0" u="none" strike="noStrike" baseline="0">
            <a:solidFill>
              <a:srgbClr val="000000"/>
            </a:solidFill>
            <a:latin typeface="Times New Roman"/>
            <a:cs typeface="Times New Roman"/>
          </a:endParaRPr>
        </a:p>
        <a:p>
          <a:pPr algn="just" rtl="0">
            <a:defRPr sz="1000"/>
          </a:pPr>
          <a:r>
            <a:rPr lang="en-US" sz="1200" b="0" i="0" u="none" strike="noStrike" baseline="0">
              <a:solidFill>
                <a:srgbClr val="000000"/>
              </a:solidFill>
              <a:latin typeface="Times New Roman"/>
              <a:cs typeface="Times New Roman"/>
            </a:rPr>
            <a:t> </a:t>
          </a:r>
        </a:p>
      </xdr:txBody>
    </xdr:sp>
    <xdr:clientData/>
  </xdr:twoCellAnchor>
  <xdr:twoCellAnchor>
    <xdr:from>
      <xdr:col>1</xdr:col>
      <xdr:colOff>0</xdr:colOff>
      <xdr:row>27</xdr:row>
      <xdr:rowOff>107</xdr:rowOff>
    </xdr:from>
    <xdr:to>
      <xdr:col>13</xdr:col>
      <xdr:colOff>990600</xdr:colOff>
      <xdr:row>27</xdr:row>
      <xdr:rowOff>107</xdr:rowOff>
    </xdr:to>
    <xdr:sp macro="" textlink="">
      <xdr:nvSpPr>
        <xdr:cNvPr id="261" name="Text Box 280">
          <a:extLst>
            <a:ext uri="{FF2B5EF4-FFF2-40B4-BE49-F238E27FC236}">
              <a16:creationId xmlns:a16="http://schemas.microsoft.com/office/drawing/2014/main" id="{00000000-0008-0000-0400-000005010000}"/>
            </a:ext>
          </a:extLst>
        </xdr:cNvPr>
        <xdr:cNvSpPr txBox="1">
          <a:spLocks noChangeArrowheads="1"/>
        </xdr:cNvSpPr>
      </xdr:nvSpPr>
      <xdr:spPr bwMode="auto">
        <a:xfrm>
          <a:off x="628650" y="10496657"/>
          <a:ext cx="58293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recoverable amount of a CGU is determined based on value-in-use calculations using cash flow projections based on financial budgets approved by management covering a five-year period.  The key assumptions used for value-in-use calculations are:</a:t>
          </a:r>
        </a:p>
      </xdr:txBody>
    </xdr:sp>
    <xdr:clientData/>
  </xdr:twoCellAnchor>
  <xdr:twoCellAnchor>
    <xdr:from>
      <xdr:col>1</xdr:col>
      <xdr:colOff>0</xdr:colOff>
      <xdr:row>27</xdr:row>
      <xdr:rowOff>107</xdr:rowOff>
    </xdr:from>
    <xdr:to>
      <xdr:col>13</xdr:col>
      <xdr:colOff>685800</xdr:colOff>
      <xdr:row>27</xdr:row>
      <xdr:rowOff>107</xdr:rowOff>
    </xdr:to>
    <xdr:sp macro="" textlink="">
      <xdr:nvSpPr>
        <xdr:cNvPr id="262" name="Text Box 282">
          <a:extLst>
            <a:ext uri="{FF2B5EF4-FFF2-40B4-BE49-F238E27FC236}">
              <a16:creationId xmlns:a16="http://schemas.microsoft.com/office/drawing/2014/main" id="{00000000-0008-0000-0400-000006010000}"/>
            </a:ext>
          </a:extLst>
        </xdr:cNvPr>
        <xdr:cNvSpPr txBox="1">
          <a:spLocks noChangeArrowheads="1"/>
        </xdr:cNvSpPr>
      </xdr:nvSpPr>
      <xdr:spPr bwMode="auto">
        <a:xfrm>
          <a:off x="628650" y="10496657"/>
          <a:ext cx="55245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following describes each key assumption on which management has based its cash flow projections to undertake impairment testing of goodwill:</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263" name="Text Box 283">
          <a:extLst>
            <a:ext uri="{FF2B5EF4-FFF2-40B4-BE49-F238E27FC236}">
              <a16:creationId xmlns:a16="http://schemas.microsoft.com/office/drawing/2014/main" id="{00000000-0008-0000-0400-000007010000}"/>
            </a:ext>
          </a:extLst>
        </xdr:cNvPr>
        <xdr:cNvSpPr txBox="1">
          <a:spLocks noChangeArrowheads="1"/>
        </xdr:cNvSpPr>
      </xdr:nvSpPr>
      <xdr:spPr bwMode="auto">
        <a:xfrm>
          <a:off x="942975" y="10496657"/>
          <a:ext cx="564832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basis used to determine the value assigned to the budgeted gross margins is the average gross margins achieved in the year immediately before the budgeted year increased for expected efficiency improvements.</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264" name="Text Box 284">
          <a:extLst>
            <a:ext uri="{FF2B5EF4-FFF2-40B4-BE49-F238E27FC236}">
              <a16:creationId xmlns:a16="http://schemas.microsoft.com/office/drawing/2014/main" id="{00000000-0008-0000-0400-000008010000}"/>
            </a:ext>
          </a:extLst>
        </xdr:cNvPr>
        <xdr:cNvSpPr txBox="1">
          <a:spLocks noChangeArrowheads="1"/>
        </xdr:cNvSpPr>
      </xdr:nvSpPr>
      <xdr:spPr bwMode="auto">
        <a:xfrm>
          <a:off x="942975" y="10496657"/>
          <a:ext cx="564832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weighted average growth rates used for Automotive Component Manufacturing are based long range forecast volume given by customers. For Power Engineering and Railways Electrifications segment the weighted average growth used are based on 10% consistent with the long-term average growth rate for the industry.  </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265" name="Text Box 285">
          <a:extLst>
            <a:ext uri="{FF2B5EF4-FFF2-40B4-BE49-F238E27FC236}">
              <a16:creationId xmlns:a16="http://schemas.microsoft.com/office/drawing/2014/main" id="{00000000-0008-0000-0400-000009010000}"/>
            </a:ext>
          </a:extLst>
        </xdr:cNvPr>
        <xdr:cNvSpPr txBox="1">
          <a:spLocks noChangeArrowheads="1"/>
        </xdr:cNvSpPr>
      </xdr:nvSpPr>
      <xdr:spPr bwMode="auto">
        <a:xfrm>
          <a:off x="952500" y="10496657"/>
          <a:ext cx="56388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discount rates used are pre-tax and reflect specific risks relating to the relevant segments.</a:t>
          </a:r>
        </a:p>
      </xdr:txBody>
    </xdr:sp>
    <xdr:clientData/>
  </xdr:twoCellAnchor>
  <xdr:twoCellAnchor>
    <xdr:from>
      <xdr:col>1</xdr:col>
      <xdr:colOff>0</xdr:colOff>
      <xdr:row>27</xdr:row>
      <xdr:rowOff>107</xdr:rowOff>
    </xdr:from>
    <xdr:to>
      <xdr:col>13</xdr:col>
      <xdr:colOff>981075</xdr:colOff>
      <xdr:row>27</xdr:row>
      <xdr:rowOff>107</xdr:rowOff>
    </xdr:to>
    <xdr:sp macro="" textlink="">
      <xdr:nvSpPr>
        <xdr:cNvPr id="266" name="Text Box 286">
          <a:extLst>
            <a:ext uri="{FF2B5EF4-FFF2-40B4-BE49-F238E27FC236}">
              <a16:creationId xmlns:a16="http://schemas.microsoft.com/office/drawing/2014/main" id="{00000000-0008-0000-0400-00000A010000}"/>
            </a:ext>
          </a:extLst>
        </xdr:cNvPr>
        <xdr:cNvSpPr txBox="1">
          <a:spLocks noChangeArrowheads="1"/>
        </xdr:cNvSpPr>
      </xdr:nvSpPr>
      <xdr:spPr bwMode="auto">
        <a:xfrm>
          <a:off x="942975" y="10496657"/>
          <a:ext cx="55054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bond rates used are the yield on a 5-year Malaysian government bond rate at the beginning of the budgeted year.</a:t>
          </a:r>
        </a:p>
      </xdr:txBody>
    </xdr:sp>
    <xdr:clientData/>
  </xdr:twoCellAnchor>
  <xdr:twoCellAnchor>
    <xdr:from>
      <xdr:col>1</xdr:col>
      <xdr:colOff>0</xdr:colOff>
      <xdr:row>27</xdr:row>
      <xdr:rowOff>107</xdr:rowOff>
    </xdr:from>
    <xdr:to>
      <xdr:col>13</xdr:col>
      <xdr:colOff>990600</xdr:colOff>
      <xdr:row>27</xdr:row>
      <xdr:rowOff>107</xdr:rowOff>
    </xdr:to>
    <xdr:sp macro="" textlink="">
      <xdr:nvSpPr>
        <xdr:cNvPr id="267" name="Text Box 287">
          <a:extLst>
            <a:ext uri="{FF2B5EF4-FFF2-40B4-BE49-F238E27FC236}">
              <a16:creationId xmlns:a16="http://schemas.microsoft.com/office/drawing/2014/main" id="{00000000-0008-0000-0400-00000B010000}"/>
            </a:ext>
          </a:extLst>
        </xdr:cNvPr>
        <xdr:cNvSpPr txBox="1">
          <a:spLocks noChangeArrowheads="1"/>
        </xdr:cNvSpPr>
      </xdr:nvSpPr>
      <xdr:spPr bwMode="auto">
        <a:xfrm>
          <a:off x="923925" y="10496657"/>
          <a:ext cx="553402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basis used to determine the value assigned to the raw materials price inflation is the forecast price indices during the budget year Values assigned to key assumptions are consistent with external information sources.</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268" name="Text Box 288">
          <a:extLst>
            <a:ext uri="{FF2B5EF4-FFF2-40B4-BE49-F238E27FC236}">
              <a16:creationId xmlns:a16="http://schemas.microsoft.com/office/drawing/2014/main" id="{00000000-0008-0000-0400-00000C01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With regard to the assessment of value-in-use, management believes that no reasonably possible change in any of the above key assumptions would cause the carrying values of the units to materially exceed their recoverable amounts.</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269" name="Text Box 289">
          <a:extLst>
            <a:ext uri="{FF2B5EF4-FFF2-40B4-BE49-F238E27FC236}">
              <a16:creationId xmlns:a16="http://schemas.microsoft.com/office/drawing/2014/main" id="{00000000-0008-0000-0400-00000D010000}"/>
            </a:ext>
          </a:extLst>
        </xdr:cNvPr>
        <xdr:cNvSpPr txBox="1">
          <a:spLocks noChangeArrowheads="1"/>
        </xdr:cNvSpPr>
      </xdr:nvSpPr>
      <xdr:spPr bwMode="auto">
        <a:xfrm>
          <a:off x="942975" y="10496657"/>
          <a:ext cx="564832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Management has considered the possibility of greater than budgeted increases in raw material price inflation.  This may occur if anticipated regulatory changes result in an increasing demand which cannot be met by suppliers.  Budgeted price inflation lies within a range of 1.9% to 2.6%, depending on the country from which materials are purchased.  Should the Group be unable to pass on or absorb through efficiency improvements additional cost increases of an average of 4.5%.</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270" name="Text Box 290">
          <a:extLst>
            <a:ext uri="{FF2B5EF4-FFF2-40B4-BE49-F238E27FC236}">
              <a16:creationId xmlns:a16="http://schemas.microsoft.com/office/drawing/2014/main" id="{00000000-0008-0000-0400-00000E010000}"/>
            </a:ext>
          </a:extLst>
        </xdr:cNvPr>
        <xdr:cNvSpPr txBox="1">
          <a:spLocks noChangeArrowheads="1"/>
        </xdr:cNvSpPr>
      </xdr:nvSpPr>
      <xdr:spPr bwMode="auto">
        <a:xfrm>
          <a:off x="942975" y="10496657"/>
          <a:ext cx="564832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Management recognises that the speed of technological change and the possibility of new entrants can have a significant impact on growth rate assumptions.  The effect of new entrants is not expected to impact adversely on forecasts included in the budget, but could yield a reasonably possible alternative to the estimated long-term growth rates that ranges from 4.3% to 5.2%.  A reduction of 4.4 percentage points in the average growth rate would give a value-in-use equal to the carrying value of the electronic components unit.</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271" name="Text Box 291">
          <a:extLst>
            <a:ext uri="{FF2B5EF4-FFF2-40B4-BE49-F238E27FC236}">
              <a16:creationId xmlns:a16="http://schemas.microsoft.com/office/drawing/2014/main" id="{00000000-0008-0000-0400-00000F01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weighted average growth rates used for Automotive Component Manufacturing are based long range forecast volume given by customers. For Power Engineering and Railways Electrifications segment the weighted average growth used are based on ………consistent with the long-term average growth rate for the industry.  </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272" name="Text Box 292">
          <a:extLst>
            <a:ext uri="{FF2B5EF4-FFF2-40B4-BE49-F238E27FC236}">
              <a16:creationId xmlns:a16="http://schemas.microsoft.com/office/drawing/2014/main" id="{00000000-0008-0000-0400-00001001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bond rates used are the yield on a 5-year Malaysian government bond rate at the beginning of the budgeted year.</a:t>
          </a:r>
        </a:p>
      </xdr:txBody>
    </xdr:sp>
    <xdr:clientData/>
  </xdr:twoCellAnchor>
  <xdr:twoCellAnchor editAs="oneCell">
    <xdr:from>
      <xdr:col>2</xdr:col>
      <xdr:colOff>0</xdr:colOff>
      <xdr:row>27</xdr:row>
      <xdr:rowOff>0</xdr:rowOff>
    </xdr:from>
    <xdr:to>
      <xdr:col>2</xdr:col>
      <xdr:colOff>76761</xdr:colOff>
      <xdr:row>27</xdr:row>
      <xdr:rowOff>238125</xdr:rowOff>
    </xdr:to>
    <xdr:sp macro="" textlink="">
      <xdr:nvSpPr>
        <xdr:cNvPr id="273" name="Text Box 293">
          <a:extLst>
            <a:ext uri="{FF2B5EF4-FFF2-40B4-BE49-F238E27FC236}">
              <a16:creationId xmlns:a16="http://schemas.microsoft.com/office/drawing/2014/main" id="{00000000-0008-0000-0400-000011010000}"/>
            </a:ext>
          </a:extLst>
        </xdr:cNvPr>
        <xdr:cNvSpPr txBox="1">
          <a:spLocks noChangeArrowheads="1"/>
        </xdr:cNvSpPr>
      </xdr:nvSpPr>
      <xdr:spPr bwMode="auto">
        <a:xfrm>
          <a:off x="3019425" y="1049655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9525</xdr:colOff>
      <xdr:row>27</xdr:row>
      <xdr:rowOff>107</xdr:rowOff>
    </xdr:from>
    <xdr:to>
      <xdr:col>13</xdr:col>
      <xdr:colOff>990600</xdr:colOff>
      <xdr:row>27</xdr:row>
      <xdr:rowOff>107</xdr:rowOff>
    </xdr:to>
    <xdr:sp macro="" textlink="">
      <xdr:nvSpPr>
        <xdr:cNvPr id="275" name="Text Box 297">
          <a:extLst>
            <a:ext uri="{FF2B5EF4-FFF2-40B4-BE49-F238E27FC236}">
              <a16:creationId xmlns:a16="http://schemas.microsoft.com/office/drawing/2014/main" id="{00000000-0008-0000-0400-000013010000}"/>
            </a:ext>
          </a:extLst>
        </xdr:cNvPr>
        <xdr:cNvSpPr txBox="1">
          <a:spLocks noChangeArrowheads="1"/>
        </xdr:cNvSpPr>
      </xdr:nvSpPr>
      <xdr:spPr bwMode="auto">
        <a:xfrm>
          <a:off x="2447925" y="10496657"/>
          <a:ext cx="401002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Assets and liabilities for each balance sheet presented are translated at the closing rate prevailing at the balance sheet date; </a:t>
          </a:r>
        </a:p>
      </xdr:txBody>
    </xdr:sp>
    <xdr:clientData/>
  </xdr:twoCellAnchor>
  <xdr:twoCellAnchor>
    <xdr:from>
      <xdr:col>1</xdr:col>
      <xdr:colOff>9525</xdr:colOff>
      <xdr:row>27</xdr:row>
      <xdr:rowOff>107</xdr:rowOff>
    </xdr:from>
    <xdr:to>
      <xdr:col>13</xdr:col>
      <xdr:colOff>990600</xdr:colOff>
      <xdr:row>27</xdr:row>
      <xdr:rowOff>107</xdr:rowOff>
    </xdr:to>
    <xdr:sp macro="" textlink="">
      <xdr:nvSpPr>
        <xdr:cNvPr id="276" name="Text Box 298">
          <a:extLst>
            <a:ext uri="{FF2B5EF4-FFF2-40B4-BE49-F238E27FC236}">
              <a16:creationId xmlns:a16="http://schemas.microsoft.com/office/drawing/2014/main" id="{00000000-0008-0000-0400-000014010000}"/>
            </a:ext>
          </a:extLst>
        </xdr:cNvPr>
        <xdr:cNvSpPr txBox="1">
          <a:spLocks noChangeArrowheads="1"/>
        </xdr:cNvSpPr>
      </xdr:nvSpPr>
      <xdr:spPr bwMode="auto">
        <a:xfrm>
          <a:off x="2447925" y="10496657"/>
          <a:ext cx="401002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Income and expenses for each income statement are translated at average exchange rates for the year, which approximates the exchange rates at the dates of the transactions; and</a:t>
          </a:r>
        </a:p>
      </xdr:txBody>
    </xdr:sp>
    <xdr:clientData/>
  </xdr:twoCellAnchor>
  <xdr:twoCellAnchor>
    <xdr:from>
      <xdr:col>1</xdr:col>
      <xdr:colOff>9525</xdr:colOff>
      <xdr:row>27</xdr:row>
      <xdr:rowOff>107</xdr:rowOff>
    </xdr:from>
    <xdr:to>
      <xdr:col>13</xdr:col>
      <xdr:colOff>990600</xdr:colOff>
      <xdr:row>27</xdr:row>
      <xdr:rowOff>107</xdr:rowOff>
    </xdr:to>
    <xdr:sp macro="" textlink="">
      <xdr:nvSpPr>
        <xdr:cNvPr id="277" name="Text Box 299">
          <a:extLst>
            <a:ext uri="{FF2B5EF4-FFF2-40B4-BE49-F238E27FC236}">
              <a16:creationId xmlns:a16="http://schemas.microsoft.com/office/drawing/2014/main" id="{00000000-0008-0000-0400-000015010000}"/>
            </a:ext>
          </a:extLst>
        </xdr:cNvPr>
        <xdr:cNvSpPr txBox="1">
          <a:spLocks noChangeArrowheads="1"/>
        </xdr:cNvSpPr>
      </xdr:nvSpPr>
      <xdr:spPr bwMode="auto">
        <a:xfrm>
          <a:off x="2447925" y="10496657"/>
          <a:ext cx="401002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All resulting exchange differences are taken to the foreign currency translation reserve within equity.</a:t>
          </a:r>
        </a:p>
      </xdr:txBody>
    </xdr:sp>
    <xdr:clientData/>
  </xdr:twoCellAnchor>
  <xdr:twoCellAnchor>
    <xdr:from>
      <xdr:col>1</xdr:col>
      <xdr:colOff>0</xdr:colOff>
      <xdr:row>27</xdr:row>
      <xdr:rowOff>107</xdr:rowOff>
    </xdr:from>
    <xdr:to>
      <xdr:col>13</xdr:col>
      <xdr:colOff>971550</xdr:colOff>
      <xdr:row>27</xdr:row>
      <xdr:rowOff>107</xdr:rowOff>
    </xdr:to>
    <xdr:sp macro="" textlink="">
      <xdr:nvSpPr>
        <xdr:cNvPr id="278" name="Text Box 300">
          <a:extLst>
            <a:ext uri="{FF2B5EF4-FFF2-40B4-BE49-F238E27FC236}">
              <a16:creationId xmlns:a16="http://schemas.microsoft.com/office/drawing/2014/main" id="{00000000-0008-0000-0400-000016010000}"/>
            </a:ext>
          </a:extLst>
        </xdr:cNvPr>
        <xdr:cNvSpPr txBox="1">
          <a:spLocks noChangeArrowheads="1"/>
        </xdr:cNvSpPr>
      </xdr:nvSpPr>
      <xdr:spPr bwMode="auto">
        <a:xfrm>
          <a:off x="619125" y="10496657"/>
          <a:ext cx="581977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In addition, the The Gorup has changed its accounting policy with respect to               FRS 112</a:t>
          </a:r>
          <a:r>
            <a:rPr lang="en-US" sz="800" b="0" i="0" u="none" strike="noStrike" baseline="0">
              <a:solidFill>
                <a:srgbClr val="000000"/>
              </a:solidFill>
              <a:latin typeface="Times New Roman"/>
              <a:cs typeface="Times New Roman"/>
            </a:rPr>
            <a:t>2004</a:t>
          </a:r>
          <a:r>
            <a:rPr lang="en-US" sz="1200" b="0" i="0" u="none" strike="noStrike" baseline="0">
              <a:solidFill>
                <a:srgbClr val="000000"/>
              </a:solidFill>
              <a:latin typeface="Times New Roman"/>
              <a:cs typeface="Times New Roman"/>
            </a:rPr>
            <a:t>, Income taxes on non-recognition of deferred tax assets arising from unutilised reinvestment allowances ("RA") and investment tax allowances ("ITA").</a:t>
          </a:r>
        </a:p>
      </xdr:txBody>
    </xdr:sp>
    <xdr:clientData/>
  </xdr:twoCellAnchor>
  <xdr:twoCellAnchor>
    <xdr:from>
      <xdr:col>1</xdr:col>
      <xdr:colOff>0</xdr:colOff>
      <xdr:row>27</xdr:row>
      <xdr:rowOff>107</xdr:rowOff>
    </xdr:from>
    <xdr:to>
      <xdr:col>13</xdr:col>
      <xdr:colOff>990600</xdr:colOff>
      <xdr:row>27</xdr:row>
      <xdr:rowOff>107</xdr:rowOff>
    </xdr:to>
    <xdr:sp macro="" textlink="">
      <xdr:nvSpPr>
        <xdr:cNvPr id="279" name="Text Box 301">
          <a:extLst>
            <a:ext uri="{FF2B5EF4-FFF2-40B4-BE49-F238E27FC236}">
              <a16:creationId xmlns:a16="http://schemas.microsoft.com/office/drawing/2014/main" id="{00000000-0008-0000-0400-000017010000}"/>
            </a:ext>
          </a:extLst>
        </xdr:cNvPr>
        <xdr:cNvSpPr txBox="1">
          <a:spLocks noChangeArrowheads="1"/>
        </xdr:cNvSpPr>
      </xdr:nvSpPr>
      <xdr:spPr bwMode="auto">
        <a:xfrm>
          <a:off x="638175" y="10496657"/>
          <a:ext cx="581977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At the date of authorisation of these financial statements, the following FRSs, amendments to FRS and Interpretations were in issue but not yet effective:</a:t>
          </a:r>
        </a:p>
      </xdr:txBody>
    </xdr:sp>
    <xdr:clientData/>
  </xdr:twoCellAnchor>
  <xdr:twoCellAnchor>
    <xdr:from>
      <xdr:col>1</xdr:col>
      <xdr:colOff>0</xdr:colOff>
      <xdr:row>27</xdr:row>
      <xdr:rowOff>107</xdr:rowOff>
    </xdr:from>
    <xdr:to>
      <xdr:col>15</xdr:col>
      <xdr:colOff>0</xdr:colOff>
      <xdr:row>27</xdr:row>
      <xdr:rowOff>107</xdr:rowOff>
    </xdr:to>
    <xdr:sp macro="" textlink="">
      <xdr:nvSpPr>
        <xdr:cNvPr id="280" name="Text Box 302">
          <a:extLst>
            <a:ext uri="{FF2B5EF4-FFF2-40B4-BE49-F238E27FC236}">
              <a16:creationId xmlns:a16="http://schemas.microsoft.com/office/drawing/2014/main" id="{00000000-0008-0000-0400-000018010000}"/>
            </a:ext>
          </a:extLst>
        </xdr:cNvPr>
        <xdr:cNvSpPr txBox="1">
          <a:spLocks noChangeArrowheads="1"/>
        </xdr:cNvSpPr>
      </xdr:nvSpPr>
      <xdr:spPr bwMode="auto">
        <a:xfrm>
          <a:off x="638175" y="10496657"/>
          <a:ext cx="602932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FRS 6 is not relevant to the Group and the Company operations and adoption of the above amendments and Interpretations  will have no impact on the financial statements of the Group and the Company except for the following:</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281" name="Text Box 303">
          <a:extLst>
            <a:ext uri="{FF2B5EF4-FFF2-40B4-BE49-F238E27FC236}">
              <a16:creationId xmlns:a16="http://schemas.microsoft.com/office/drawing/2014/main" id="{00000000-0008-0000-0400-00001901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Directors anticipate that the adoption of FRS 117, 124 and amendments to FRS 119</a:t>
          </a:r>
          <a:r>
            <a:rPr lang="en-US" sz="900" b="0" i="0" u="none" strike="noStrike" baseline="0">
              <a:solidFill>
                <a:srgbClr val="000000"/>
              </a:solidFill>
              <a:latin typeface="Times New Roman"/>
              <a:cs typeface="Times New Roman"/>
            </a:rPr>
            <a:t>2004</a:t>
          </a:r>
          <a:r>
            <a:rPr lang="en-US" sz="1200" b="0" i="0" u="none" strike="noStrike" baseline="0">
              <a:solidFill>
                <a:srgbClr val="000000"/>
              </a:solidFill>
              <a:latin typeface="Times New Roman"/>
              <a:cs typeface="Times New Roman"/>
            </a:rPr>
            <a:t> and 121 in future periods will not have a material impact on the financial statements of the Group and the Company except for some reclassifications and additional disclosure requirements.</a:t>
          </a:r>
        </a:p>
        <a:p>
          <a:pPr algn="just" rtl="0">
            <a:defRPr sz="1000"/>
          </a:pPr>
          <a:endParaRPr lang="en-US" sz="1200" b="0" i="0" u="none" strike="noStrike" baseline="0">
            <a:solidFill>
              <a:srgbClr val="000000"/>
            </a:solidFill>
            <a:latin typeface="Times New Roman"/>
            <a:cs typeface="Times New Roman"/>
          </a:endParaRPr>
        </a:p>
        <a:p>
          <a:pPr algn="just" rtl="0">
            <a:defRPr sz="1000"/>
          </a:pPr>
          <a:r>
            <a:rPr lang="en-US" sz="1200" b="0" i="0" u="none" strike="noStrike" baseline="0">
              <a:solidFill>
                <a:srgbClr val="000000"/>
              </a:solidFill>
              <a:latin typeface="Times New Roman"/>
              <a:cs typeface="Times New Roman"/>
            </a:rPr>
            <a:t>FRS 139 application has been deferred to a date to be announced by Malaysian Accounting Standards Board. The Directors anticipate that the adoption of FRS 139 in future periods will not have a material impact on the financial statements of the Group and the Company.</a:t>
          </a:r>
        </a:p>
        <a:p>
          <a:pPr algn="just" rtl="0">
            <a:defRPr sz="1000"/>
          </a:pPr>
          <a:endParaRPr lang="en-US" sz="1200" b="0" i="0" u="none" strike="noStrike" baseline="0">
            <a:solidFill>
              <a:srgbClr val="000000"/>
            </a:solidFill>
            <a:latin typeface="Times New Roman"/>
            <a:cs typeface="Times New Roman"/>
          </a:endParaRPr>
        </a:p>
        <a:p>
          <a:pPr algn="just" rtl="0">
            <a:defRPr sz="1000"/>
          </a:pPr>
          <a:endParaRPr lang="en-US" sz="1200" b="0" i="0" u="none" strike="noStrike" baseline="0">
            <a:solidFill>
              <a:srgbClr val="000000"/>
            </a:solidFill>
            <a:latin typeface="Times New Roman"/>
            <a:cs typeface="Times New Roman"/>
          </a:endParaRP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282" name="Text Box 304">
          <a:extLst>
            <a:ext uri="{FF2B5EF4-FFF2-40B4-BE49-F238E27FC236}">
              <a16:creationId xmlns:a16="http://schemas.microsoft.com/office/drawing/2014/main" id="{00000000-0008-0000-0400-00001A010000}"/>
            </a:ext>
          </a:extLst>
        </xdr:cNvPr>
        <xdr:cNvSpPr txBox="1">
          <a:spLocks noChangeArrowheads="1"/>
        </xdr:cNvSpPr>
      </xdr:nvSpPr>
      <xdr:spPr bwMode="auto">
        <a:xfrm>
          <a:off x="1333500" y="10496657"/>
          <a:ext cx="525780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This amendment introduced the option of an alternative recognition approach for actuarial gains and losses arising from employment defined benefit plans. It may impose additional recognition requirements for multi-employer plans where unsufficient information is avaiable to apply defined benefit accounting. It also adds new disclosure requirements. As the Group and the Company does not intend to change the accounting policy adopted for recognition of actuarial gains and losses and does not participate in any multi-employer plans, adoption of this amendment will only impact the format and extent of disclosure presented in the financial statements. The Group and the Company will apply this amendment from financial periods beginning 1 January 2007.</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283" name="Text Box 305">
          <a:extLst>
            <a:ext uri="{FF2B5EF4-FFF2-40B4-BE49-F238E27FC236}">
              <a16:creationId xmlns:a16="http://schemas.microsoft.com/office/drawing/2014/main" id="{00000000-0008-0000-0400-00001B010000}"/>
            </a:ext>
          </a:extLst>
        </xdr:cNvPr>
        <xdr:cNvSpPr txBox="1">
          <a:spLocks noChangeArrowheads="1"/>
        </xdr:cNvSpPr>
      </xdr:nvSpPr>
      <xdr:spPr bwMode="auto">
        <a:xfrm>
          <a:off x="628650" y="10496657"/>
          <a:ext cx="5962650"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adoption of the above standards does not have significant financial impact on the Group and the Company except for the following:</a:t>
          </a:r>
        </a:p>
      </xdr:txBody>
    </xdr:sp>
    <xdr:clientData/>
  </xdr:twoCellAnchor>
  <xdr:twoCellAnchor>
    <xdr:from>
      <xdr:col>1</xdr:col>
      <xdr:colOff>0</xdr:colOff>
      <xdr:row>27</xdr:row>
      <xdr:rowOff>107</xdr:rowOff>
    </xdr:from>
    <xdr:to>
      <xdr:col>14</xdr:col>
      <xdr:colOff>0</xdr:colOff>
      <xdr:row>27</xdr:row>
      <xdr:rowOff>107</xdr:rowOff>
    </xdr:to>
    <xdr:sp macro="" textlink="">
      <xdr:nvSpPr>
        <xdr:cNvPr id="284" name="Text Box 306">
          <a:extLst>
            <a:ext uri="{FF2B5EF4-FFF2-40B4-BE49-F238E27FC236}">
              <a16:creationId xmlns:a16="http://schemas.microsoft.com/office/drawing/2014/main" id="{00000000-0008-0000-0400-00001C010000}"/>
            </a:ext>
          </a:extLst>
        </xdr:cNvPr>
        <xdr:cNvSpPr txBox="1">
          <a:spLocks noChangeArrowheads="1"/>
        </xdr:cNvSpPr>
      </xdr:nvSpPr>
      <xdr:spPr bwMode="auto">
        <a:xfrm>
          <a:off x="314325" y="10496657"/>
          <a:ext cx="6276975" cy="0"/>
        </a:xfrm>
        <a:prstGeom prst="rect">
          <a:avLst/>
        </a:prstGeom>
        <a:noFill/>
        <a:ln w="9525">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The principal activities of the Company are investment holding and the provision of management services. The principal activities of the subsidiaries are described in Note 13. There have been no significant changes in the nature of the principal activities during the financial year.</a:t>
          </a:r>
        </a:p>
      </xdr:txBody>
    </xdr:sp>
    <xdr:clientData/>
  </xdr:twoCellAnchor>
  <xdr:oneCellAnchor>
    <xdr:from>
      <xdr:col>8</xdr:col>
      <xdr:colOff>0</xdr:colOff>
      <xdr:row>27</xdr:row>
      <xdr:rowOff>0</xdr:rowOff>
    </xdr:from>
    <xdr:ext cx="75979" cy="238125"/>
    <xdr:sp macro="" textlink="">
      <xdr:nvSpPr>
        <xdr:cNvPr id="285" name="Text Box 101">
          <a:extLst>
            <a:ext uri="{FF2B5EF4-FFF2-40B4-BE49-F238E27FC236}">
              <a16:creationId xmlns:a16="http://schemas.microsoft.com/office/drawing/2014/main" id="{00000000-0008-0000-0400-00001D010000}"/>
            </a:ext>
          </a:extLst>
        </xdr:cNvPr>
        <xdr:cNvSpPr txBox="1">
          <a:spLocks noChangeArrowheads="1"/>
        </xdr:cNvSpPr>
      </xdr:nvSpPr>
      <xdr:spPr bwMode="auto">
        <a:xfrm>
          <a:off x="7629525" y="4876800"/>
          <a:ext cx="75979"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27</xdr:row>
      <xdr:rowOff>0</xdr:rowOff>
    </xdr:from>
    <xdr:ext cx="75979" cy="238125"/>
    <xdr:sp macro="" textlink="">
      <xdr:nvSpPr>
        <xdr:cNvPr id="286" name="Text Box 153">
          <a:extLst>
            <a:ext uri="{FF2B5EF4-FFF2-40B4-BE49-F238E27FC236}">
              <a16:creationId xmlns:a16="http://schemas.microsoft.com/office/drawing/2014/main" id="{00000000-0008-0000-0400-00001E010000}"/>
            </a:ext>
          </a:extLst>
        </xdr:cNvPr>
        <xdr:cNvSpPr txBox="1">
          <a:spLocks noChangeArrowheads="1"/>
        </xdr:cNvSpPr>
      </xdr:nvSpPr>
      <xdr:spPr bwMode="auto">
        <a:xfrm>
          <a:off x="7629525" y="4876800"/>
          <a:ext cx="75979"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27</xdr:row>
      <xdr:rowOff>0</xdr:rowOff>
    </xdr:from>
    <xdr:ext cx="75979" cy="238125"/>
    <xdr:sp macro="" textlink="">
      <xdr:nvSpPr>
        <xdr:cNvPr id="287" name="Text Box 177">
          <a:extLst>
            <a:ext uri="{FF2B5EF4-FFF2-40B4-BE49-F238E27FC236}">
              <a16:creationId xmlns:a16="http://schemas.microsoft.com/office/drawing/2014/main" id="{00000000-0008-0000-0400-00001F010000}"/>
            </a:ext>
          </a:extLst>
        </xdr:cNvPr>
        <xdr:cNvSpPr txBox="1">
          <a:spLocks noChangeArrowheads="1"/>
        </xdr:cNvSpPr>
      </xdr:nvSpPr>
      <xdr:spPr bwMode="auto">
        <a:xfrm>
          <a:off x="7629525" y="4876800"/>
          <a:ext cx="75979"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85725</xdr:colOff>
      <xdr:row>27</xdr:row>
      <xdr:rowOff>0</xdr:rowOff>
    </xdr:from>
    <xdr:ext cx="76200" cy="238125"/>
    <xdr:sp macro="" textlink="">
      <xdr:nvSpPr>
        <xdr:cNvPr id="288" name="Text Box 214">
          <a:extLst>
            <a:ext uri="{FF2B5EF4-FFF2-40B4-BE49-F238E27FC236}">
              <a16:creationId xmlns:a16="http://schemas.microsoft.com/office/drawing/2014/main" id="{00000000-0008-0000-0400-000020010000}"/>
            </a:ext>
          </a:extLst>
        </xdr:cNvPr>
        <xdr:cNvSpPr txBox="1">
          <a:spLocks noChangeArrowheads="1"/>
        </xdr:cNvSpPr>
      </xdr:nvSpPr>
      <xdr:spPr bwMode="auto">
        <a:xfrm>
          <a:off x="7829550" y="48768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27</xdr:row>
      <xdr:rowOff>0</xdr:rowOff>
    </xdr:from>
    <xdr:ext cx="75979" cy="238125"/>
    <xdr:sp macro="" textlink="">
      <xdr:nvSpPr>
        <xdr:cNvPr id="289" name="Text Box 250">
          <a:extLst>
            <a:ext uri="{FF2B5EF4-FFF2-40B4-BE49-F238E27FC236}">
              <a16:creationId xmlns:a16="http://schemas.microsoft.com/office/drawing/2014/main" id="{00000000-0008-0000-0400-000021010000}"/>
            </a:ext>
          </a:extLst>
        </xdr:cNvPr>
        <xdr:cNvSpPr txBox="1">
          <a:spLocks noChangeArrowheads="1"/>
        </xdr:cNvSpPr>
      </xdr:nvSpPr>
      <xdr:spPr bwMode="auto">
        <a:xfrm>
          <a:off x="7629525" y="4876800"/>
          <a:ext cx="75979"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27</xdr:row>
      <xdr:rowOff>0</xdr:rowOff>
    </xdr:from>
    <xdr:ext cx="75979" cy="238125"/>
    <xdr:sp macro="" textlink="">
      <xdr:nvSpPr>
        <xdr:cNvPr id="290" name="Text Box 101">
          <a:extLst>
            <a:ext uri="{FF2B5EF4-FFF2-40B4-BE49-F238E27FC236}">
              <a16:creationId xmlns:a16="http://schemas.microsoft.com/office/drawing/2014/main" id="{8DD5508F-9226-4901-8B42-D9593FAB5711}"/>
            </a:ext>
          </a:extLst>
        </xdr:cNvPr>
        <xdr:cNvSpPr txBox="1">
          <a:spLocks noChangeArrowheads="1"/>
        </xdr:cNvSpPr>
      </xdr:nvSpPr>
      <xdr:spPr bwMode="auto">
        <a:xfrm>
          <a:off x="6562725" y="7924800"/>
          <a:ext cx="75979"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27</xdr:row>
      <xdr:rowOff>0</xdr:rowOff>
    </xdr:from>
    <xdr:ext cx="75979" cy="238125"/>
    <xdr:sp macro="" textlink="">
      <xdr:nvSpPr>
        <xdr:cNvPr id="291" name="Text Box 153">
          <a:extLst>
            <a:ext uri="{FF2B5EF4-FFF2-40B4-BE49-F238E27FC236}">
              <a16:creationId xmlns:a16="http://schemas.microsoft.com/office/drawing/2014/main" id="{03B95EBC-7C72-4D52-9978-A5494768D120}"/>
            </a:ext>
          </a:extLst>
        </xdr:cNvPr>
        <xdr:cNvSpPr txBox="1">
          <a:spLocks noChangeArrowheads="1"/>
        </xdr:cNvSpPr>
      </xdr:nvSpPr>
      <xdr:spPr bwMode="auto">
        <a:xfrm>
          <a:off x="6562725" y="7924800"/>
          <a:ext cx="75979"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27</xdr:row>
      <xdr:rowOff>0</xdr:rowOff>
    </xdr:from>
    <xdr:ext cx="75979" cy="238125"/>
    <xdr:sp macro="" textlink="">
      <xdr:nvSpPr>
        <xdr:cNvPr id="292" name="Text Box 177">
          <a:extLst>
            <a:ext uri="{FF2B5EF4-FFF2-40B4-BE49-F238E27FC236}">
              <a16:creationId xmlns:a16="http://schemas.microsoft.com/office/drawing/2014/main" id="{DC368752-E1F1-4F94-9345-F88A6FF5997C}"/>
            </a:ext>
          </a:extLst>
        </xdr:cNvPr>
        <xdr:cNvSpPr txBox="1">
          <a:spLocks noChangeArrowheads="1"/>
        </xdr:cNvSpPr>
      </xdr:nvSpPr>
      <xdr:spPr bwMode="auto">
        <a:xfrm>
          <a:off x="6562725" y="7924800"/>
          <a:ext cx="75979"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7</xdr:col>
      <xdr:colOff>85725</xdr:colOff>
      <xdr:row>27</xdr:row>
      <xdr:rowOff>0</xdr:rowOff>
    </xdr:from>
    <xdr:ext cx="76200" cy="238125"/>
    <xdr:sp macro="" textlink="">
      <xdr:nvSpPr>
        <xdr:cNvPr id="293" name="Text Box 214">
          <a:extLst>
            <a:ext uri="{FF2B5EF4-FFF2-40B4-BE49-F238E27FC236}">
              <a16:creationId xmlns:a16="http://schemas.microsoft.com/office/drawing/2014/main" id="{311E3C5C-A5E6-49A7-8D6A-785F64B02C28}"/>
            </a:ext>
          </a:extLst>
        </xdr:cNvPr>
        <xdr:cNvSpPr txBox="1">
          <a:spLocks noChangeArrowheads="1"/>
        </xdr:cNvSpPr>
      </xdr:nvSpPr>
      <xdr:spPr bwMode="auto">
        <a:xfrm>
          <a:off x="6762750" y="7924800"/>
          <a:ext cx="7620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27</xdr:row>
      <xdr:rowOff>0</xdr:rowOff>
    </xdr:from>
    <xdr:ext cx="75979" cy="238125"/>
    <xdr:sp macro="" textlink="">
      <xdr:nvSpPr>
        <xdr:cNvPr id="294" name="Text Box 250">
          <a:extLst>
            <a:ext uri="{FF2B5EF4-FFF2-40B4-BE49-F238E27FC236}">
              <a16:creationId xmlns:a16="http://schemas.microsoft.com/office/drawing/2014/main" id="{4122A232-7546-417F-AA0A-E249F67DDD17}"/>
            </a:ext>
          </a:extLst>
        </xdr:cNvPr>
        <xdr:cNvSpPr txBox="1">
          <a:spLocks noChangeArrowheads="1"/>
        </xdr:cNvSpPr>
      </xdr:nvSpPr>
      <xdr:spPr bwMode="auto">
        <a:xfrm>
          <a:off x="6562725" y="7924800"/>
          <a:ext cx="75979"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87"/>
  <sheetViews>
    <sheetView showGridLines="0" tabSelected="1" view="pageBreakPreview" zoomScaleNormal="100" zoomScaleSheetLayoutView="100" workbookViewId="0"/>
  </sheetViews>
  <sheetFormatPr defaultColWidth="10.7109375" defaultRowHeight="24" customHeight="1"/>
  <cols>
    <col min="1" max="1" width="42.7109375" style="8" customWidth="1"/>
    <col min="2" max="2" width="7.7109375" style="8" customWidth="1"/>
    <col min="3" max="3" width="1.7109375" style="7" customWidth="1"/>
    <col min="4" max="4" width="13.7109375" style="7" customWidth="1"/>
    <col min="5" max="5" width="1.7109375" style="7" customWidth="1"/>
    <col min="6" max="6" width="13.7109375" style="7" customWidth="1"/>
    <col min="7" max="7" width="1.7109375" style="7" customWidth="1"/>
    <col min="8" max="8" width="13.7109375" style="7" customWidth="1"/>
    <col min="9" max="9" width="1.7109375" style="7" customWidth="1"/>
    <col min="10" max="10" width="13.7109375" style="7" customWidth="1"/>
    <col min="11" max="11" width="1.7109375" style="7" customWidth="1"/>
    <col min="12" max="12" width="12.28515625" style="7" bestFit="1" customWidth="1"/>
    <col min="13" max="16384" width="10.7109375" style="7"/>
  </cols>
  <sheetData>
    <row r="1" spans="1:11" s="4" customFormat="1" ht="24" customHeight="1">
      <c r="A1" s="1" t="s">
        <v>101</v>
      </c>
      <c r="B1" s="2"/>
      <c r="C1" s="3"/>
      <c r="D1" s="3"/>
      <c r="E1" s="3"/>
      <c r="F1" s="3"/>
    </row>
    <row r="2" spans="1:11" s="4" customFormat="1" ht="24" customHeight="1">
      <c r="A2" s="1" t="s">
        <v>0</v>
      </c>
      <c r="B2" s="2"/>
      <c r="C2" s="3"/>
      <c r="D2" s="5"/>
      <c r="E2" s="3"/>
      <c r="F2" s="5"/>
    </row>
    <row r="3" spans="1:11" s="4" customFormat="1" ht="24" customHeight="1">
      <c r="A3" s="1" t="s">
        <v>153</v>
      </c>
      <c r="B3" s="2"/>
      <c r="C3" s="3"/>
      <c r="D3" s="5"/>
      <c r="E3" s="3"/>
      <c r="F3" s="5"/>
    </row>
    <row r="4" spans="1:11" s="4" customFormat="1" ht="24" customHeight="1">
      <c r="A4" s="1"/>
      <c r="B4" s="2"/>
      <c r="C4" s="3"/>
      <c r="D4" s="5"/>
      <c r="E4" s="3"/>
      <c r="F4" s="5"/>
      <c r="H4" s="6"/>
      <c r="J4" s="6" t="s">
        <v>1</v>
      </c>
    </row>
    <row r="5" spans="1:11" ht="24" customHeight="1">
      <c r="A5" s="2"/>
      <c r="B5" s="2"/>
      <c r="C5" s="3"/>
      <c r="D5" s="193" t="s">
        <v>44</v>
      </c>
      <c r="E5" s="193"/>
      <c r="F5" s="193"/>
      <c r="H5" s="193" t="s">
        <v>43</v>
      </c>
      <c r="I5" s="193"/>
      <c r="J5" s="193"/>
    </row>
    <row r="6" spans="1:11" ht="24" customHeight="1">
      <c r="B6" s="9" t="s">
        <v>2</v>
      </c>
      <c r="C6" s="10"/>
      <c r="D6" s="101" t="s">
        <v>154</v>
      </c>
      <c r="E6" s="102"/>
      <c r="F6" s="101" t="s">
        <v>130</v>
      </c>
      <c r="G6" s="103"/>
      <c r="H6" s="101" t="s">
        <v>154</v>
      </c>
      <c r="I6" s="103"/>
      <c r="J6" s="101" t="s">
        <v>130</v>
      </c>
      <c r="K6" s="104"/>
    </row>
    <row r="7" spans="1:11" ht="24" customHeight="1">
      <c r="A7" s="13" t="s">
        <v>3</v>
      </c>
      <c r="D7" s="105"/>
      <c r="E7" s="105"/>
      <c r="F7" s="105"/>
      <c r="G7" s="105"/>
      <c r="H7" s="105"/>
      <c r="I7" s="105"/>
      <c r="J7" s="105"/>
      <c r="K7" s="105"/>
    </row>
    <row r="8" spans="1:11" ht="24" customHeight="1">
      <c r="A8" s="13" t="s">
        <v>4</v>
      </c>
      <c r="B8" s="14"/>
    </row>
    <row r="9" spans="1:11" ht="24" customHeight="1">
      <c r="A9" s="8" t="s">
        <v>5</v>
      </c>
      <c r="B9" s="14">
        <v>7</v>
      </c>
      <c r="D9" s="18">
        <v>520493210</v>
      </c>
      <c r="E9" s="18"/>
      <c r="F9" s="18">
        <v>338764176</v>
      </c>
      <c r="G9" s="18"/>
      <c r="H9" s="18">
        <v>46528681</v>
      </c>
      <c r="I9" s="111"/>
      <c r="J9" s="18">
        <v>71090082</v>
      </c>
    </row>
    <row r="10" spans="1:11" ht="24" customHeight="1">
      <c r="A10" s="8" t="s">
        <v>6</v>
      </c>
      <c r="B10" s="14">
        <v>8</v>
      </c>
      <c r="C10" s="17"/>
      <c r="D10" s="18">
        <v>163204969</v>
      </c>
      <c r="E10" s="18"/>
      <c r="F10" s="18">
        <v>165195658</v>
      </c>
      <c r="G10" s="18"/>
      <c r="H10" s="18">
        <v>51444201</v>
      </c>
      <c r="I10" s="111"/>
      <c r="J10" s="18">
        <v>28889846</v>
      </c>
    </row>
    <row r="11" spans="1:11" ht="24" customHeight="1">
      <c r="A11" s="8" t="s">
        <v>71</v>
      </c>
      <c r="B11" s="14">
        <v>6</v>
      </c>
      <c r="C11" s="17"/>
      <c r="D11" s="18">
        <v>0</v>
      </c>
      <c r="E11" s="18"/>
      <c r="F11" s="18">
        <v>376730160</v>
      </c>
      <c r="G11" s="18"/>
      <c r="H11" s="18">
        <v>0</v>
      </c>
      <c r="I11" s="111"/>
      <c r="J11" s="18">
        <v>0</v>
      </c>
    </row>
    <row r="12" spans="1:11" ht="24" customHeight="1">
      <c r="A12" s="8" t="s">
        <v>7</v>
      </c>
      <c r="B12" s="14">
        <v>9</v>
      </c>
      <c r="D12" s="18">
        <v>61695535</v>
      </c>
      <c r="E12" s="18"/>
      <c r="F12" s="18">
        <v>119446587</v>
      </c>
      <c r="G12" s="18"/>
      <c r="H12" s="18">
        <v>11937623</v>
      </c>
      <c r="I12" s="111"/>
      <c r="J12" s="111">
        <v>84545161</v>
      </c>
    </row>
    <row r="13" spans="1:11" ht="24" customHeight="1">
      <c r="A13" s="13" t="s">
        <v>8</v>
      </c>
      <c r="B13" s="14"/>
      <c r="D13" s="20">
        <f>SUM(D9:D12)</f>
        <v>745393714</v>
      </c>
      <c r="E13" s="21"/>
      <c r="F13" s="20">
        <f>SUM(F9:F12)</f>
        <v>1000136581</v>
      </c>
      <c r="G13" s="21"/>
      <c r="H13" s="20">
        <f>SUM(H9:H12)</f>
        <v>109910505</v>
      </c>
      <c r="I13" s="36"/>
      <c r="J13" s="94">
        <f>SUM(J9:J12)</f>
        <v>184525089</v>
      </c>
    </row>
    <row r="14" spans="1:11" ht="24" customHeight="1">
      <c r="A14" s="13" t="s">
        <v>9</v>
      </c>
      <c r="B14" s="14"/>
      <c r="D14" s="21"/>
      <c r="E14" s="21"/>
      <c r="F14" s="21"/>
      <c r="G14" s="21"/>
      <c r="H14" s="21"/>
      <c r="I14" s="36"/>
      <c r="J14" s="36"/>
    </row>
    <row r="15" spans="1:11" ht="24" customHeight="1">
      <c r="A15" s="8" t="s">
        <v>79</v>
      </c>
      <c r="B15" s="93">
        <v>7</v>
      </c>
      <c r="D15" s="21">
        <v>0</v>
      </c>
      <c r="E15" s="21"/>
      <c r="F15" s="21">
        <v>240047857</v>
      </c>
      <c r="G15" s="21"/>
      <c r="H15" s="21">
        <v>0</v>
      </c>
      <c r="I15" s="111"/>
      <c r="J15" s="18">
        <v>0</v>
      </c>
    </row>
    <row r="16" spans="1:11" ht="24" customHeight="1">
      <c r="A16" s="22" t="s">
        <v>45</v>
      </c>
      <c r="B16" s="93">
        <v>10</v>
      </c>
      <c r="D16" s="18">
        <v>0</v>
      </c>
      <c r="E16" s="18"/>
      <c r="F16" s="18">
        <v>0</v>
      </c>
      <c r="G16" s="18"/>
      <c r="H16" s="18">
        <v>1952663941</v>
      </c>
      <c r="I16" s="111"/>
      <c r="J16" s="111">
        <v>1972011822</v>
      </c>
    </row>
    <row r="17" spans="1:12" ht="24" customHeight="1">
      <c r="A17" s="19" t="s">
        <v>72</v>
      </c>
      <c r="B17" s="93">
        <v>11</v>
      </c>
      <c r="D17" s="18">
        <v>20067971</v>
      </c>
      <c r="E17" s="18"/>
      <c r="F17" s="18">
        <v>11755218</v>
      </c>
      <c r="G17" s="18"/>
      <c r="H17" s="18">
        <v>65701</v>
      </c>
      <c r="I17" s="111"/>
      <c r="J17" s="111">
        <v>42110</v>
      </c>
    </row>
    <row r="18" spans="1:12" ht="24" customHeight="1">
      <c r="A18" s="19" t="s">
        <v>113</v>
      </c>
      <c r="B18" s="93"/>
      <c r="D18" s="18">
        <v>626151</v>
      </c>
      <c r="E18" s="18"/>
      <c r="F18" s="18">
        <v>755349</v>
      </c>
      <c r="G18" s="18"/>
      <c r="H18" s="18">
        <v>626151</v>
      </c>
      <c r="I18" s="111"/>
      <c r="J18" s="111">
        <v>755349</v>
      </c>
    </row>
    <row r="19" spans="1:12" ht="24" customHeight="1">
      <c r="A19" s="22" t="s">
        <v>10</v>
      </c>
      <c r="B19" s="93">
        <v>12</v>
      </c>
      <c r="D19" s="18">
        <v>1115191169</v>
      </c>
      <c r="E19" s="18"/>
      <c r="F19" s="18">
        <v>994739964</v>
      </c>
      <c r="G19" s="18"/>
      <c r="H19" s="18">
        <v>0</v>
      </c>
      <c r="I19" s="111"/>
      <c r="J19" s="111">
        <v>0</v>
      </c>
    </row>
    <row r="20" spans="1:12" ht="24" customHeight="1">
      <c r="A20" s="22" t="s">
        <v>102</v>
      </c>
      <c r="B20" s="93"/>
      <c r="D20" s="18">
        <v>100153</v>
      </c>
      <c r="E20" s="18"/>
      <c r="F20" s="18">
        <v>1870786</v>
      </c>
      <c r="G20" s="18"/>
      <c r="H20" s="18">
        <v>100153</v>
      </c>
      <c r="I20" s="18"/>
      <c r="J20" s="18">
        <v>93587</v>
      </c>
      <c r="L20" s="18"/>
    </row>
    <row r="21" spans="1:12" ht="24" customHeight="1">
      <c r="A21" s="13" t="s">
        <v>11</v>
      </c>
      <c r="B21" s="14"/>
      <c r="D21" s="20">
        <f>SUM(D15:D20)</f>
        <v>1135985444</v>
      </c>
      <c r="E21" s="21"/>
      <c r="F21" s="20">
        <f>SUM(F15:F20)</f>
        <v>1249169174</v>
      </c>
      <c r="G21" s="36"/>
      <c r="H21" s="20">
        <f>SUM(H15:H20)</f>
        <v>1953455946</v>
      </c>
      <c r="I21" s="36"/>
      <c r="J21" s="20">
        <f>SUM(J15:J20)</f>
        <v>1972902868</v>
      </c>
    </row>
    <row r="22" spans="1:12" ht="24" customHeight="1" thickBot="1">
      <c r="A22" s="13" t="s">
        <v>12</v>
      </c>
      <c r="D22" s="23">
        <f>SUM(D21,D13)</f>
        <v>1881379158</v>
      </c>
      <c r="E22" s="24"/>
      <c r="F22" s="23">
        <f>SUM(F21,F13)</f>
        <v>2249305755</v>
      </c>
      <c r="G22" s="36"/>
      <c r="H22" s="189">
        <f>H13+H21</f>
        <v>2063366451</v>
      </c>
      <c r="I22" s="36"/>
      <c r="J22" s="189">
        <f>J13+J21</f>
        <v>2157427957</v>
      </c>
    </row>
    <row r="23" spans="1:12" ht="24" customHeight="1" thickTop="1"/>
    <row r="24" spans="1:12" ht="24" customHeight="1">
      <c r="A24" s="25" t="s">
        <v>13</v>
      </c>
    </row>
    <row r="25" spans="1:12" s="4" customFormat="1" ht="24" customHeight="1">
      <c r="A25" s="26" t="s">
        <v>101</v>
      </c>
      <c r="B25" s="2"/>
      <c r="C25" s="3"/>
      <c r="D25" s="3"/>
      <c r="E25" s="3"/>
      <c r="F25" s="3"/>
    </row>
    <row r="26" spans="1:12" s="4" customFormat="1" ht="24" customHeight="1">
      <c r="A26" s="26" t="s">
        <v>14</v>
      </c>
      <c r="B26" s="2"/>
      <c r="C26" s="3"/>
      <c r="D26" s="5"/>
      <c r="E26" s="3"/>
      <c r="F26" s="5"/>
    </row>
    <row r="27" spans="1:12" s="4" customFormat="1" ht="24" customHeight="1">
      <c r="A27" s="1" t="s">
        <v>153</v>
      </c>
      <c r="B27" s="2"/>
      <c r="C27" s="3"/>
      <c r="D27" s="5"/>
      <c r="E27" s="3"/>
      <c r="F27" s="5"/>
    </row>
    <row r="28" spans="1:12" s="4" customFormat="1" ht="24" customHeight="1">
      <c r="A28" s="1"/>
      <c r="B28" s="2"/>
      <c r="C28" s="3"/>
      <c r="D28" s="5"/>
      <c r="E28" s="3"/>
      <c r="F28" s="5"/>
      <c r="H28" s="6"/>
      <c r="J28" s="6" t="s">
        <v>1</v>
      </c>
    </row>
    <row r="29" spans="1:12" ht="24" customHeight="1">
      <c r="A29" s="2"/>
      <c r="B29" s="2"/>
      <c r="C29" s="3"/>
      <c r="D29" s="193" t="s">
        <v>44</v>
      </c>
      <c r="E29" s="193"/>
      <c r="F29" s="193"/>
      <c r="H29" s="193" t="s">
        <v>43</v>
      </c>
      <c r="I29" s="193"/>
      <c r="J29" s="193"/>
    </row>
    <row r="30" spans="1:12" ht="24" customHeight="1">
      <c r="B30" s="9" t="s">
        <v>2</v>
      </c>
      <c r="C30" s="10"/>
      <c r="D30" s="101" t="s">
        <v>154</v>
      </c>
      <c r="E30" s="102"/>
      <c r="F30" s="101" t="s">
        <v>130</v>
      </c>
      <c r="G30" s="103"/>
      <c r="H30" s="101" t="s">
        <v>154</v>
      </c>
      <c r="I30" s="103"/>
      <c r="J30" s="101" t="s">
        <v>130</v>
      </c>
      <c r="K30" s="104"/>
    </row>
    <row r="31" spans="1:12" ht="24" customHeight="1">
      <c r="A31" s="13" t="s">
        <v>15</v>
      </c>
      <c r="B31" s="9"/>
      <c r="C31" s="10"/>
      <c r="D31" s="11"/>
      <c r="E31" s="12"/>
      <c r="F31" s="27"/>
    </row>
    <row r="32" spans="1:12" ht="24" customHeight="1">
      <c r="A32" s="13" t="s">
        <v>16</v>
      </c>
      <c r="B32" s="14"/>
    </row>
    <row r="33" spans="1:12" ht="24" customHeight="1">
      <c r="A33" s="19" t="s">
        <v>80</v>
      </c>
      <c r="B33" s="93">
        <v>13</v>
      </c>
      <c r="D33" s="18">
        <v>220925772</v>
      </c>
      <c r="E33" s="18"/>
      <c r="F33" s="18">
        <v>180287202</v>
      </c>
      <c r="G33" s="18"/>
      <c r="H33" s="18">
        <v>30991160</v>
      </c>
      <c r="I33" s="111"/>
      <c r="J33" s="111">
        <v>21163544</v>
      </c>
    </row>
    <row r="34" spans="1:12" ht="24" customHeight="1">
      <c r="A34" s="19" t="s">
        <v>133</v>
      </c>
      <c r="B34" s="93">
        <v>6</v>
      </c>
      <c r="D34" s="18">
        <v>0</v>
      </c>
      <c r="E34" s="18"/>
      <c r="F34" s="18">
        <v>258719219</v>
      </c>
      <c r="G34" s="18"/>
      <c r="H34" s="18">
        <v>0</v>
      </c>
      <c r="I34" s="18"/>
      <c r="J34" s="111">
        <v>258719219</v>
      </c>
      <c r="L34" s="7">
        <v>0</v>
      </c>
    </row>
    <row r="35" spans="1:12" ht="24" customHeight="1">
      <c r="A35" s="19" t="s">
        <v>81</v>
      </c>
      <c r="B35" s="93"/>
      <c r="D35" s="18"/>
      <c r="E35" s="18"/>
      <c r="F35" s="18"/>
      <c r="G35" s="18"/>
      <c r="H35" s="18"/>
      <c r="I35" s="111"/>
      <c r="J35" s="111"/>
    </row>
    <row r="36" spans="1:12" ht="24" customHeight="1">
      <c r="A36" s="19" t="s">
        <v>82</v>
      </c>
      <c r="B36" s="93">
        <v>14</v>
      </c>
      <c r="D36" s="18">
        <v>0</v>
      </c>
      <c r="E36" s="18"/>
      <c r="F36" s="18">
        <v>429610632</v>
      </c>
      <c r="G36" s="18"/>
      <c r="H36" s="18">
        <v>0</v>
      </c>
      <c r="I36" s="111"/>
      <c r="J36" s="111">
        <v>429610632</v>
      </c>
    </row>
    <row r="37" spans="1:12" ht="24" customHeight="1">
      <c r="A37" s="106" t="s">
        <v>114</v>
      </c>
      <c r="B37" s="93"/>
      <c r="D37" s="18"/>
      <c r="E37" s="18"/>
      <c r="F37" s="18"/>
      <c r="G37" s="18"/>
      <c r="H37" s="18"/>
      <c r="I37" s="111"/>
      <c r="J37" s="111"/>
    </row>
    <row r="38" spans="1:12" ht="24" customHeight="1">
      <c r="A38" s="106" t="s">
        <v>115</v>
      </c>
      <c r="B38" s="93"/>
      <c r="D38" s="18">
        <v>72552</v>
      </c>
      <c r="E38" s="18"/>
      <c r="F38" s="18">
        <v>60911</v>
      </c>
      <c r="G38" s="18"/>
      <c r="H38" s="18">
        <v>72552</v>
      </c>
      <c r="I38" s="111"/>
      <c r="J38" s="111">
        <v>60911</v>
      </c>
    </row>
    <row r="39" spans="1:12" ht="24" customHeight="1">
      <c r="A39" s="106" t="s">
        <v>195</v>
      </c>
      <c r="B39" s="93"/>
      <c r="D39" s="18"/>
      <c r="E39" s="18"/>
      <c r="F39" s="18"/>
      <c r="G39" s="18"/>
      <c r="H39" s="18"/>
      <c r="I39" s="111"/>
      <c r="J39" s="111"/>
    </row>
    <row r="40" spans="1:12" ht="24" customHeight="1">
      <c r="A40" s="106" t="s">
        <v>196</v>
      </c>
      <c r="B40" s="93">
        <v>16</v>
      </c>
      <c r="D40" s="18">
        <v>17351213</v>
      </c>
      <c r="E40" s="18"/>
      <c r="F40" s="18">
        <v>0</v>
      </c>
      <c r="G40" s="18"/>
      <c r="H40" s="18">
        <v>0</v>
      </c>
      <c r="I40" s="111"/>
      <c r="J40" s="111">
        <v>0</v>
      </c>
    </row>
    <row r="41" spans="1:12" ht="24" customHeight="1">
      <c r="A41" s="28" t="s">
        <v>68</v>
      </c>
      <c r="B41" s="93"/>
      <c r="D41" s="18">
        <v>82389215</v>
      </c>
      <c r="E41" s="18"/>
      <c r="F41" s="18">
        <v>24718584</v>
      </c>
      <c r="G41" s="18"/>
      <c r="H41" s="18">
        <v>0</v>
      </c>
      <c r="I41" s="111"/>
      <c r="J41" s="18">
        <v>0</v>
      </c>
    </row>
    <row r="42" spans="1:12" ht="24" customHeight="1">
      <c r="A42" s="106" t="s">
        <v>116</v>
      </c>
      <c r="B42" s="93"/>
      <c r="D42" s="18">
        <v>17686935</v>
      </c>
      <c r="E42" s="18"/>
      <c r="F42" s="18">
        <v>16946281</v>
      </c>
      <c r="G42" s="18"/>
      <c r="H42" s="18">
        <v>0</v>
      </c>
      <c r="I42" s="111"/>
      <c r="J42" s="18">
        <v>0</v>
      </c>
    </row>
    <row r="43" spans="1:12" ht="24" customHeight="1">
      <c r="A43" s="28" t="s">
        <v>69</v>
      </c>
      <c r="B43" s="93">
        <v>15</v>
      </c>
      <c r="D43" s="18">
        <v>7442328</v>
      </c>
      <c r="E43" s="18"/>
      <c r="F43" s="18">
        <v>6752536</v>
      </c>
      <c r="G43" s="18"/>
      <c r="H43" s="18">
        <v>2207751</v>
      </c>
      <c r="I43" s="111"/>
      <c r="J43" s="18">
        <v>150012225</v>
      </c>
    </row>
    <row r="44" spans="1:12" ht="24" customHeight="1">
      <c r="A44" s="13" t="s">
        <v>17</v>
      </c>
      <c r="B44" s="14"/>
      <c r="D44" s="29">
        <f>SUM(D33:D43)</f>
        <v>345868015</v>
      </c>
      <c r="E44" s="30"/>
      <c r="F44" s="29">
        <f>SUM(F33:F43)</f>
        <v>917095365</v>
      </c>
      <c r="G44" s="30"/>
      <c r="H44" s="29">
        <f>SUM(H33:H43)</f>
        <v>33271463</v>
      </c>
      <c r="I44" s="36"/>
      <c r="J44" s="29">
        <f>SUM(J33:J43)</f>
        <v>859566531</v>
      </c>
    </row>
    <row r="45" spans="1:12" ht="24" customHeight="1">
      <c r="A45" s="13" t="s">
        <v>18</v>
      </c>
      <c r="B45" s="14"/>
      <c r="D45" s="30"/>
      <c r="E45" s="30"/>
      <c r="F45" s="30"/>
      <c r="G45" s="30"/>
      <c r="H45" s="30"/>
      <c r="I45" s="36"/>
      <c r="J45" s="36"/>
    </row>
    <row r="46" spans="1:12" ht="24" customHeight="1">
      <c r="A46" s="19" t="s">
        <v>83</v>
      </c>
      <c r="B46" s="14"/>
      <c r="D46" s="30"/>
      <c r="E46" s="30"/>
      <c r="F46" s="30"/>
      <c r="G46" s="30"/>
      <c r="H46" s="30"/>
      <c r="I46" s="36"/>
      <c r="J46" s="36"/>
    </row>
    <row r="47" spans="1:12" ht="24" customHeight="1">
      <c r="A47" s="19" t="s">
        <v>84</v>
      </c>
      <c r="B47" s="93">
        <v>14</v>
      </c>
      <c r="D47" s="59">
        <v>0</v>
      </c>
      <c r="E47" s="59"/>
      <c r="F47" s="59">
        <v>740153796</v>
      </c>
      <c r="G47" s="59"/>
      <c r="H47" s="59">
        <v>0</v>
      </c>
      <c r="I47" s="111"/>
      <c r="J47" s="111">
        <v>740153796</v>
      </c>
    </row>
    <row r="48" spans="1:12" ht="24" customHeight="1">
      <c r="A48" s="106" t="s">
        <v>117</v>
      </c>
      <c r="B48" s="93"/>
      <c r="D48" s="59"/>
      <c r="E48" s="59"/>
      <c r="F48" s="59"/>
      <c r="G48" s="59"/>
      <c r="H48" s="59"/>
      <c r="I48" s="111"/>
      <c r="J48" s="111"/>
    </row>
    <row r="49" spans="1:15" ht="24" customHeight="1">
      <c r="A49" s="106" t="s">
        <v>118</v>
      </c>
      <c r="B49" s="93"/>
      <c r="D49" s="59">
        <v>594807</v>
      </c>
      <c r="E49" s="59"/>
      <c r="F49" s="59">
        <v>690056</v>
      </c>
      <c r="G49" s="59"/>
      <c r="H49" s="59">
        <v>594807</v>
      </c>
      <c r="I49" s="111"/>
      <c r="J49" s="111">
        <v>690056</v>
      </c>
    </row>
    <row r="50" spans="1:15" ht="24" customHeight="1">
      <c r="A50" s="8" t="s">
        <v>92</v>
      </c>
      <c r="B50" s="93"/>
      <c r="D50" s="59"/>
      <c r="E50" s="59"/>
      <c r="F50" s="59"/>
      <c r="G50" s="59"/>
      <c r="H50" s="59"/>
      <c r="I50" s="111"/>
      <c r="J50" s="111"/>
    </row>
    <row r="51" spans="1:15" ht="24" customHeight="1">
      <c r="A51" s="19" t="s">
        <v>194</v>
      </c>
      <c r="B51" s="93">
        <v>16</v>
      </c>
      <c r="D51" s="59">
        <v>152307932</v>
      </c>
      <c r="E51" s="59"/>
      <c r="F51" s="59">
        <v>133937025</v>
      </c>
      <c r="G51" s="59"/>
      <c r="H51" s="59">
        <v>0</v>
      </c>
      <c r="I51" s="111"/>
      <c r="J51" s="111">
        <v>0</v>
      </c>
    </row>
    <row r="52" spans="1:15" ht="24" customHeight="1">
      <c r="A52" s="19" t="s">
        <v>85</v>
      </c>
      <c r="B52" s="93">
        <v>17</v>
      </c>
      <c r="D52" s="59">
        <v>25192385</v>
      </c>
      <c r="E52" s="59"/>
      <c r="F52" s="59">
        <v>25248242</v>
      </c>
      <c r="G52" s="59"/>
      <c r="H52" s="59">
        <v>12292051</v>
      </c>
      <c r="I52" s="111"/>
      <c r="J52" s="111">
        <v>11661294</v>
      </c>
    </row>
    <row r="53" spans="1:15" ht="24" customHeight="1">
      <c r="A53" s="8" t="s">
        <v>19</v>
      </c>
      <c r="B53" s="93">
        <v>23</v>
      </c>
      <c r="D53" s="64">
        <v>81551516</v>
      </c>
      <c r="E53" s="59"/>
      <c r="F53" s="64">
        <v>93044144</v>
      </c>
      <c r="G53" s="59"/>
      <c r="H53" s="64">
        <v>0</v>
      </c>
      <c r="I53" s="111"/>
      <c r="J53" s="64">
        <v>0</v>
      </c>
    </row>
    <row r="54" spans="1:15" ht="24" customHeight="1">
      <c r="A54" s="13" t="s">
        <v>20</v>
      </c>
      <c r="B54" s="14"/>
      <c r="D54" s="30">
        <f>SUM(D46:D53)</f>
        <v>259646640</v>
      </c>
      <c r="E54" s="30"/>
      <c r="F54" s="30">
        <f>SUM(F46:F53)</f>
        <v>993073263</v>
      </c>
      <c r="G54" s="36"/>
      <c r="H54" s="30">
        <f>SUM(H46:H53)</f>
        <v>12886858</v>
      </c>
      <c r="I54" s="36"/>
      <c r="J54" s="30">
        <f>SUM(J46:J53)</f>
        <v>752505146</v>
      </c>
    </row>
    <row r="55" spans="1:15" ht="24" customHeight="1">
      <c r="A55" s="13" t="s">
        <v>21</v>
      </c>
      <c r="D55" s="29">
        <f>SUM(D54,D44)</f>
        <v>605514655</v>
      </c>
      <c r="E55" s="30"/>
      <c r="F55" s="29">
        <f>SUM(F54,F44)</f>
        <v>1910168628</v>
      </c>
      <c r="G55" s="36"/>
      <c r="H55" s="94">
        <f>H44+H54</f>
        <v>46158321</v>
      </c>
      <c r="I55" s="36"/>
      <c r="J55" s="94">
        <f>J44+J54</f>
        <v>1612071677</v>
      </c>
      <c r="L55" s="60"/>
      <c r="M55" s="154"/>
      <c r="N55" s="60"/>
      <c r="O55" s="154"/>
    </row>
    <row r="57" spans="1:15" ht="24" customHeight="1">
      <c r="A57" s="25" t="s">
        <v>13</v>
      </c>
    </row>
    <row r="58" spans="1:15" s="4" customFormat="1" ht="24" customHeight="1">
      <c r="A58" s="26" t="s">
        <v>101</v>
      </c>
      <c r="B58" s="2"/>
      <c r="C58" s="3"/>
      <c r="D58" s="3"/>
      <c r="E58" s="3"/>
      <c r="F58" s="3"/>
    </row>
    <row r="59" spans="1:15" s="4" customFormat="1" ht="24" customHeight="1">
      <c r="A59" s="26" t="s">
        <v>14</v>
      </c>
      <c r="B59" s="2"/>
      <c r="C59" s="3"/>
      <c r="D59" s="5"/>
      <c r="E59" s="3"/>
      <c r="F59" s="5"/>
    </row>
    <row r="60" spans="1:15" s="4" customFormat="1" ht="24" customHeight="1">
      <c r="A60" s="1" t="s">
        <v>153</v>
      </c>
      <c r="B60" s="2"/>
      <c r="C60" s="3"/>
      <c r="D60" s="5"/>
      <c r="E60" s="3"/>
      <c r="F60" s="5"/>
    </row>
    <row r="61" spans="1:15" s="4" customFormat="1" ht="24" customHeight="1">
      <c r="A61" s="1"/>
      <c r="B61" s="2"/>
      <c r="C61" s="3"/>
      <c r="D61" s="5"/>
      <c r="E61" s="3"/>
      <c r="F61" s="5"/>
      <c r="H61" s="6"/>
      <c r="J61" s="6" t="s">
        <v>1</v>
      </c>
    </row>
    <row r="62" spans="1:15" ht="24" customHeight="1">
      <c r="A62" s="2"/>
      <c r="B62" s="2"/>
      <c r="C62" s="3"/>
      <c r="D62" s="193" t="s">
        <v>44</v>
      </c>
      <c r="E62" s="193"/>
      <c r="F62" s="193"/>
      <c r="H62" s="193" t="s">
        <v>43</v>
      </c>
      <c r="I62" s="193"/>
      <c r="J62" s="193"/>
    </row>
    <row r="63" spans="1:15" ht="24" customHeight="1">
      <c r="B63" s="9" t="s">
        <v>2</v>
      </c>
      <c r="C63" s="10"/>
      <c r="D63" s="101" t="s">
        <v>154</v>
      </c>
      <c r="E63" s="102"/>
      <c r="F63" s="101" t="s">
        <v>130</v>
      </c>
      <c r="G63" s="103"/>
      <c r="H63" s="101" t="s">
        <v>154</v>
      </c>
      <c r="I63" s="103"/>
      <c r="J63" s="101" t="s">
        <v>130</v>
      </c>
      <c r="K63" s="104"/>
    </row>
    <row r="64" spans="1:15" ht="24" customHeight="1">
      <c r="A64" s="13" t="s">
        <v>93</v>
      </c>
      <c r="B64" s="9"/>
      <c r="C64" s="10"/>
      <c r="D64" s="11"/>
      <c r="E64" s="12"/>
      <c r="F64" s="27"/>
    </row>
    <row r="65" spans="1:10" ht="24" customHeight="1">
      <c r="A65" s="13" t="s">
        <v>22</v>
      </c>
      <c r="D65" s="21"/>
      <c r="E65" s="21"/>
      <c r="F65" s="21"/>
      <c r="G65" s="36"/>
      <c r="H65" s="36"/>
      <c r="I65" s="36"/>
      <c r="J65" s="36"/>
    </row>
    <row r="66" spans="1:10" ht="24" customHeight="1">
      <c r="A66" s="8" t="s">
        <v>23</v>
      </c>
      <c r="B66" s="93">
        <v>18</v>
      </c>
      <c r="D66" s="21"/>
      <c r="E66" s="21"/>
      <c r="F66" s="21"/>
      <c r="G66" s="36"/>
      <c r="H66" s="36"/>
      <c r="I66" s="36"/>
      <c r="J66" s="36"/>
    </row>
    <row r="67" spans="1:10" ht="24" customHeight="1">
      <c r="A67" s="22" t="s">
        <v>24</v>
      </c>
      <c r="D67" s="21"/>
      <c r="E67" s="21"/>
      <c r="F67" s="21"/>
      <c r="G67" s="36"/>
      <c r="H67" s="36"/>
      <c r="I67" s="36"/>
      <c r="J67" s="36"/>
    </row>
    <row r="68" spans="1:10" ht="24" customHeight="1" thickBot="1">
      <c r="A68" s="8" t="s">
        <v>103</v>
      </c>
      <c r="B68" s="14"/>
      <c r="D68" s="46">
        <v>320000000</v>
      </c>
      <c r="E68" s="24"/>
      <c r="F68" s="46">
        <v>320000000</v>
      </c>
      <c r="G68" s="36"/>
      <c r="H68" s="46">
        <v>320000000</v>
      </c>
      <c r="I68" s="36"/>
      <c r="J68" s="46">
        <v>320000000</v>
      </c>
    </row>
    <row r="69" spans="1:10" ht="24" customHeight="1" thickTop="1">
      <c r="A69" s="8" t="s">
        <v>63</v>
      </c>
      <c r="B69" s="14"/>
      <c r="D69" s="36"/>
      <c r="E69" s="21"/>
      <c r="F69" s="36"/>
      <c r="G69" s="36"/>
      <c r="H69" s="36"/>
      <c r="I69" s="36"/>
      <c r="J69" s="36"/>
    </row>
    <row r="70" spans="1:10" ht="24" customHeight="1">
      <c r="A70" s="8" t="s">
        <v>103</v>
      </c>
      <c r="B70" s="14"/>
      <c r="D70" s="36"/>
      <c r="E70" s="21"/>
      <c r="F70" s="36"/>
      <c r="G70" s="36"/>
      <c r="H70" s="36"/>
      <c r="I70" s="36"/>
      <c r="J70" s="36"/>
    </row>
    <row r="71" spans="1:10" ht="24" customHeight="1">
      <c r="A71" s="8" t="s">
        <v>188</v>
      </c>
      <c r="B71" s="14"/>
      <c r="D71" s="36"/>
      <c r="E71" s="21"/>
      <c r="F71" s="36"/>
      <c r="G71" s="36"/>
      <c r="H71" s="36"/>
      <c r="I71" s="36"/>
      <c r="J71" s="36"/>
    </row>
    <row r="72" spans="1:10" ht="24" customHeight="1">
      <c r="A72" s="8" t="s">
        <v>181</v>
      </c>
      <c r="B72" s="14"/>
      <c r="D72" s="36">
        <f>CE_T!D23</f>
        <v>320000000</v>
      </c>
      <c r="E72" s="21"/>
      <c r="F72" s="36">
        <f>CE_T!D14</f>
        <v>288000000</v>
      </c>
      <c r="G72" s="36"/>
      <c r="H72" s="36">
        <f>'Accs-Coy'!D23</f>
        <v>320000000</v>
      </c>
      <c r="I72" s="36"/>
      <c r="J72" s="36">
        <f>'Accs-Coy'!D14</f>
        <v>288000000</v>
      </c>
    </row>
    <row r="73" spans="1:10" ht="24" customHeight="1">
      <c r="A73" s="8" t="s">
        <v>158</v>
      </c>
      <c r="B73" s="93">
        <v>18</v>
      </c>
      <c r="D73" s="36">
        <f>CE_T!F23</f>
        <v>1162720000</v>
      </c>
      <c r="E73" s="21"/>
      <c r="F73" s="36">
        <v>0</v>
      </c>
      <c r="G73" s="36"/>
      <c r="H73" s="36">
        <f>'Accs-Coy'!F23</f>
        <v>1162720000</v>
      </c>
      <c r="I73" s="36"/>
      <c r="J73" s="36">
        <v>0</v>
      </c>
    </row>
    <row r="74" spans="1:10" ht="24" customHeight="1">
      <c r="A74" s="8" t="s">
        <v>94</v>
      </c>
      <c r="B74" s="14"/>
      <c r="D74" s="36">
        <f>CE_T!H23</f>
        <v>-23313979</v>
      </c>
      <c r="E74" s="21"/>
      <c r="F74" s="36">
        <f>CE_T!H16</f>
        <v>-23313979</v>
      </c>
      <c r="G74" s="36"/>
      <c r="H74" s="36">
        <v>0</v>
      </c>
      <c r="I74" s="36"/>
      <c r="J74" s="36">
        <v>0</v>
      </c>
    </row>
    <row r="75" spans="1:10" ht="24" customHeight="1">
      <c r="A75" s="22" t="s">
        <v>25</v>
      </c>
      <c r="B75" s="14"/>
      <c r="D75" s="36"/>
      <c r="E75" s="21"/>
      <c r="F75" s="36"/>
      <c r="G75" s="36"/>
      <c r="H75" s="36"/>
      <c r="I75" s="36"/>
      <c r="J75" s="36"/>
    </row>
    <row r="76" spans="1:10" ht="24" customHeight="1">
      <c r="A76" s="22" t="s">
        <v>88</v>
      </c>
      <c r="B76" s="14">
        <v>19</v>
      </c>
      <c r="D76" s="36">
        <f>CE_T!J23</f>
        <v>32000000</v>
      </c>
      <c r="E76" s="21"/>
      <c r="F76" s="15">
        <f>CE_T!J16</f>
        <v>32000000</v>
      </c>
      <c r="G76" s="36"/>
      <c r="H76" s="36">
        <f>'Accs-Coy'!H23</f>
        <v>32000000</v>
      </c>
      <c r="I76" s="36"/>
      <c r="J76" s="15">
        <f>'Accs-Coy'!H14</f>
        <v>32000000</v>
      </c>
    </row>
    <row r="77" spans="1:10" ht="24" customHeight="1">
      <c r="A77" s="22" t="s">
        <v>184</v>
      </c>
      <c r="D77" s="15">
        <f>CE_T!L23</f>
        <v>-181297261</v>
      </c>
      <c r="E77" s="18"/>
      <c r="F77" s="15">
        <f>CE_T!L14</f>
        <v>27140704</v>
      </c>
      <c r="G77" s="36"/>
      <c r="H77" s="36">
        <f>'Accs-Coy'!J23</f>
        <v>525781858</v>
      </c>
      <c r="I77" s="36"/>
      <c r="J77" s="36">
        <f>'Accs-Coy'!J16</f>
        <v>191878463</v>
      </c>
    </row>
    <row r="78" spans="1:10" ht="24" customHeight="1">
      <c r="A78" s="88" t="s">
        <v>64</v>
      </c>
      <c r="D78" s="31">
        <f>CE_T!N23</f>
        <v>-34244257</v>
      </c>
      <c r="E78" s="18"/>
      <c r="F78" s="31">
        <f>CE_T!N16</f>
        <v>15310402</v>
      </c>
      <c r="G78" s="36"/>
      <c r="H78" s="31">
        <f>'Accs-Coy'!L23</f>
        <v>-23293728</v>
      </c>
      <c r="I78" s="36"/>
      <c r="J78" s="31">
        <f>'Accs-Coy'!L14</f>
        <v>33477817</v>
      </c>
    </row>
    <row r="79" spans="1:10" ht="24" customHeight="1">
      <c r="A79" s="34" t="s">
        <v>26</v>
      </c>
      <c r="D79" s="33">
        <f>SUM(D72:D78)</f>
        <v>1275864503</v>
      </c>
      <c r="E79" s="21"/>
      <c r="F79" s="33">
        <f>SUM(F72:F78)</f>
        <v>339137127</v>
      </c>
      <c r="H79" s="33">
        <f>SUM(H72:H78)</f>
        <v>2017208130</v>
      </c>
      <c r="J79" s="33">
        <f>SUM(J72:J78)</f>
        <v>545356280</v>
      </c>
    </row>
    <row r="80" spans="1:10" ht="24" customHeight="1" thickBot="1">
      <c r="A80" s="34" t="s">
        <v>27</v>
      </c>
      <c r="D80" s="32">
        <f>SUM(D79,D55)</f>
        <v>1881379158</v>
      </c>
      <c r="E80" s="21"/>
      <c r="F80" s="32">
        <f>SUM(F79,F55)</f>
        <v>2249305755</v>
      </c>
      <c r="H80" s="42">
        <f>H55+H79</f>
        <v>2063366451</v>
      </c>
      <c r="J80" s="42">
        <f>J55+J79</f>
        <v>2157427957</v>
      </c>
    </row>
    <row r="81" spans="1:10" ht="24" customHeight="1" thickTop="1">
      <c r="B81" s="35"/>
      <c r="D81" s="21"/>
      <c r="E81" s="36"/>
      <c r="F81" s="21"/>
      <c r="H81" s="21"/>
      <c r="J81" s="21"/>
    </row>
    <row r="82" spans="1:10" ht="24" customHeight="1">
      <c r="A82" s="25" t="s">
        <v>13</v>
      </c>
      <c r="B82" s="35"/>
    </row>
    <row r="83" spans="1:10" ht="24" customHeight="1">
      <c r="B83" s="35"/>
    </row>
    <row r="84" spans="1:10" ht="24" customHeight="1">
      <c r="A84" s="37"/>
      <c r="B84" s="35"/>
    </row>
    <row r="85" spans="1:10" ht="24" customHeight="1">
      <c r="A85" s="38"/>
      <c r="B85" s="35"/>
    </row>
    <row r="86" spans="1:10" ht="24" customHeight="1">
      <c r="B86" s="8" t="s">
        <v>28</v>
      </c>
    </row>
    <row r="87" spans="1:10" ht="24" customHeight="1">
      <c r="A87" s="37"/>
      <c r="B87" s="35"/>
    </row>
  </sheetData>
  <mergeCells count="6">
    <mergeCell ref="H62:J62"/>
    <mergeCell ref="D62:F62"/>
    <mergeCell ref="H5:J5"/>
    <mergeCell ref="H29:J29"/>
    <mergeCell ref="D5:F5"/>
    <mergeCell ref="D29:F29"/>
  </mergeCells>
  <printOptions horizontalCentered="1"/>
  <pageMargins left="0.98425196850393704" right="0" top="0.78740157480314965" bottom="0" header="0.31496062992125984" footer="0.31496062992125984"/>
  <pageSetup paperSize="9" scale="80" fitToHeight="0" orientation="portrait" r:id="rId1"/>
  <rowBreaks count="2" manualBreakCount="2">
    <brk id="24" max="16383" man="1"/>
    <brk id="57" max="1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58"/>
  <sheetViews>
    <sheetView showGridLines="0" view="pageBreakPreview" zoomScaleNormal="100" zoomScaleSheetLayoutView="100" workbookViewId="0"/>
  </sheetViews>
  <sheetFormatPr defaultColWidth="10.7109375" defaultRowHeight="24" customHeight="1"/>
  <cols>
    <col min="1" max="1" width="42.7109375" style="8" customWidth="1"/>
    <col min="2" max="2" width="7.7109375" style="8" customWidth="1"/>
    <col min="3" max="3" width="1.7109375" style="8" customWidth="1"/>
    <col min="4" max="4" width="14.28515625" style="7" bestFit="1" customWidth="1"/>
    <col min="5" max="5" width="1.7109375" style="7" customWidth="1"/>
    <col min="6" max="6" width="14.28515625" style="7" bestFit="1" customWidth="1"/>
    <col min="7" max="7" width="1.7109375" style="7" customWidth="1"/>
    <col min="8" max="8" width="14.28515625" style="7" bestFit="1" customWidth="1"/>
    <col min="9" max="9" width="1.7109375" style="7" customWidth="1"/>
    <col min="10" max="10" width="13.7109375" style="7" customWidth="1"/>
    <col min="11" max="11" width="0.85546875" style="7" customWidth="1"/>
    <col min="12" max="12" width="12" style="7" bestFit="1" customWidth="1"/>
    <col min="13" max="13" width="12.28515625" style="7" bestFit="1" customWidth="1"/>
    <col min="14" max="15" width="13.140625" style="7" bestFit="1" customWidth="1"/>
    <col min="16" max="16" width="11.28515625" style="7" bestFit="1" customWidth="1"/>
    <col min="17" max="17" width="10.7109375" style="7"/>
    <col min="18" max="18" width="11.5703125" style="7" bestFit="1" customWidth="1"/>
    <col min="19" max="16384" width="10.7109375" style="7"/>
  </cols>
  <sheetData>
    <row r="1" spans="1:12" s="51" customFormat="1" ht="24" customHeight="1">
      <c r="A1" s="1" t="s">
        <v>101</v>
      </c>
      <c r="F1" s="52"/>
      <c r="H1" s="52"/>
      <c r="J1" s="52"/>
      <c r="L1" s="52"/>
    </row>
    <row r="2" spans="1:12" s="4" customFormat="1" ht="24" customHeight="1">
      <c r="A2" s="53" t="s">
        <v>78</v>
      </c>
      <c r="B2" s="2"/>
      <c r="C2" s="2"/>
      <c r="D2" s="3"/>
      <c r="E2" s="3"/>
      <c r="F2" s="3"/>
      <c r="G2" s="3"/>
      <c r="I2" s="3"/>
    </row>
    <row r="3" spans="1:12" s="4" customFormat="1" ht="24" customHeight="1">
      <c r="A3" s="43" t="s">
        <v>155</v>
      </c>
      <c r="B3" s="2"/>
      <c r="C3" s="2"/>
      <c r="D3" s="3"/>
      <c r="E3" s="3"/>
      <c r="F3" s="3"/>
      <c r="G3" s="3"/>
      <c r="I3" s="3"/>
    </row>
    <row r="4" spans="1:12" ht="24" customHeight="1">
      <c r="D4" s="54"/>
      <c r="E4" s="54"/>
      <c r="F4" s="54"/>
      <c r="G4" s="54"/>
      <c r="H4" s="55"/>
      <c r="I4" s="54"/>
      <c r="J4" s="55" t="s">
        <v>1</v>
      </c>
    </row>
    <row r="5" spans="1:12" ht="24" customHeight="1">
      <c r="B5" s="9"/>
      <c r="C5" s="9"/>
      <c r="D5" s="193" t="s">
        <v>44</v>
      </c>
      <c r="E5" s="193"/>
      <c r="F5" s="193"/>
      <c r="G5" s="56"/>
      <c r="H5" s="193" t="s">
        <v>43</v>
      </c>
      <c r="I5" s="193"/>
      <c r="J5" s="193"/>
    </row>
    <row r="6" spans="1:12" ht="24" customHeight="1">
      <c r="B6" s="92" t="s">
        <v>2</v>
      </c>
      <c r="C6" s="57"/>
      <c r="D6" s="101" t="s">
        <v>154</v>
      </c>
      <c r="E6" s="102"/>
      <c r="F6" s="101" t="s">
        <v>130</v>
      </c>
      <c r="G6" s="103"/>
      <c r="H6" s="101" t="s">
        <v>154</v>
      </c>
      <c r="I6" s="103"/>
      <c r="J6" s="101" t="s">
        <v>130</v>
      </c>
    </row>
    <row r="7" spans="1:12" s="39" customFormat="1" ht="24" customHeight="1">
      <c r="A7" s="96" t="s">
        <v>30</v>
      </c>
      <c r="B7" s="38"/>
      <c r="C7" s="38"/>
    </row>
    <row r="8" spans="1:12" ht="24" customHeight="1">
      <c r="A8" s="8" t="s">
        <v>159</v>
      </c>
      <c r="B8" s="14">
        <v>20</v>
      </c>
      <c r="C8" s="14"/>
      <c r="D8" s="137">
        <v>1644323687</v>
      </c>
      <c r="E8" s="137"/>
      <c r="F8" s="137">
        <v>1217609008</v>
      </c>
      <c r="G8" s="137"/>
      <c r="H8" s="137">
        <v>0</v>
      </c>
      <c r="I8" s="132"/>
      <c r="J8" s="138">
        <v>0</v>
      </c>
    </row>
    <row r="9" spans="1:12" ht="24" customHeight="1">
      <c r="A9" s="8" t="s">
        <v>160</v>
      </c>
      <c r="B9" s="14">
        <v>10</v>
      </c>
      <c r="C9" s="14"/>
      <c r="D9" s="137">
        <v>0</v>
      </c>
      <c r="E9" s="137"/>
      <c r="F9" s="137">
        <v>0</v>
      </c>
      <c r="G9" s="137"/>
      <c r="H9" s="137">
        <v>885057400</v>
      </c>
      <c r="I9" s="132"/>
      <c r="J9" s="138">
        <v>0</v>
      </c>
    </row>
    <row r="10" spans="1:12" ht="24" customHeight="1">
      <c r="A10" s="8" t="s">
        <v>90</v>
      </c>
      <c r="B10" s="14"/>
      <c r="C10" s="14"/>
      <c r="D10" s="137">
        <v>0</v>
      </c>
      <c r="E10" s="137"/>
      <c r="F10" s="137">
        <v>0</v>
      </c>
      <c r="G10" s="137"/>
      <c r="H10" s="137">
        <v>0</v>
      </c>
      <c r="I10" s="132"/>
      <c r="J10" s="138">
        <v>130080</v>
      </c>
    </row>
    <row r="11" spans="1:12" ht="24" customHeight="1">
      <c r="A11" s="22" t="s">
        <v>31</v>
      </c>
      <c r="B11" s="14">
        <v>21</v>
      </c>
      <c r="C11" s="14"/>
      <c r="D11" s="137">
        <v>3497264</v>
      </c>
      <c r="E11" s="137"/>
      <c r="F11" s="137">
        <v>2461459</v>
      </c>
      <c r="G11" s="137"/>
      <c r="H11" s="137">
        <v>134990244</v>
      </c>
      <c r="I11" s="132"/>
      <c r="J11" s="138">
        <v>98339083</v>
      </c>
    </row>
    <row r="12" spans="1:12" ht="24" customHeight="1">
      <c r="A12" s="13" t="s">
        <v>32</v>
      </c>
      <c r="D12" s="133">
        <f>SUM(D8:D11)</f>
        <v>1647820951</v>
      </c>
      <c r="E12" s="137"/>
      <c r="F12" s="133">
        <f>SUM(F8:F11)</f>
        <v>1220070467</v>
      </c>
      <c r="G12" s="137"/>
      <c r="H12" s="133">
        <f>SUM(H8:H11)</f>
        <v>1020047644</v>
      </c>
      <c r="I12" s="132"/>
      <c r="J12" s="133">
        <f>SUM(J8:J11)</f>
        <v>98469163</v>
      </c>
      <c r="K12" s="60"/>
    </row>
    <row r="13" spans="1:12" ht="24" customHeight="1">
      <c r="A13" s="13" t="s">
        <v>33</v>
      </c>
      <c r="B13" s="14">
        <v>22</v>
      </c>
      <c r="D13" s="137"/>
      <c r="E13" s="137"/>
      <c r="F13" s="137"/>
      <c r="G13" s="137"/>
      <c r="H13" s="137"/>
      <c r="I13" s="132"/>
      <c r="J13" s="132"/>
    </row>
    <row r="14" spans="1:12" ht="24" customHeight="1">
      <c r="A14" s="22" t="s">
        <v>134</v>
      </c>
      <c r="D14" s="138">
        <v>865511374</v>
      </c>
      <c r="E14" s="138"/>
      <c r="F14" s="138">
        <v>687829472</v>
      </c>
      <c r="G14" s="138"/>
      <c r="H14" s="138">
        <v>0</v>
      </c>
      <c r="I14" s="138"/>
      <c r="J14" s="138">
        <v>0</v>
      </c>
    </row>
    <row r="15" spans="1:12" ht="24" customHeight="1">
      <c r="A15" s="22" t="s">
        <v>95</v>
      </c>
      <c r="B15" s="14"/>
      <c r="C15" s="14"/>
      <c r="D15" s="138">
        <v>9849120</v>
      </c>
      <c r="E15" s="138"/>
      <c r="F15" s="138">
        <v>9651829</v>
      </c>
      <c r="G15" s="138"/>
      <c r="H15" s="138">
        <v>0</v>
      </c>
      <c r="I15" s="138"/>
      <c r="J15" s="138">
        <v>0</v>
      </c>
    </row>
    <row r="16" spans="1:12" s="39" customFormat="1" ht="24" customHeight="1">
      <c r="A16" s="89" t="s">
        <v>34</v>
      </c>
      <c r="B16" s="90"/>
      <c r="C16" s="90"/>
      <c r="D16" s="137">
        <v>254153934</v>
      </c>
      <c r="E16" s="137"/>
      <c r="F16" s="137">
        <f>226899985+108274</f>
        <v>227008259</v>
      </c>
      <c r="G16" s="137"/>
      <c r="H16" s="137">
        <v>36214218</v>
      </c>
      <c r="I16" s="132"/>
      <c r="J16" s="138">
        <v>29045486</v>
      </c>
    </row>
    <row r="17" spans="1:10" s="39" customFormat="1" ht="24" customHeight="1">
      <c r="A17" s="89" t="s">
        <v>91</v>
      </c>
      <c r="B17" s="90"/>
      <c r="C17" s="90"/>
      <c r="D17" s="137">
        <v>8978294</v>
      </c>
      <c r="E17" s="137"/>
      <c r="F17" s="137">
        <v>315954</v>
      </c>
      <c r="G17" s="137"/>
      <c r="H17" s="137">
        <v>8049387</v>
      </c>
      <c r="I17" s="132"/>
      <c r="J17" s="138">
        <v>0</v>
      </c>
    </row>
    <row r="18" spans="1:10" ht="24" customHeight="1">
      <c r="A18" s="89" t="s">
        <v>73</v>
      </c>
      <c r="B18" s="14"/>
      <c r="C18" s="14"/>
      <c r="D18" s="139">
        <v>96972391</v>
      </c>
      <c r="E18" s="137"/>
      <c r="F18" s="139">
        <v>7344705</v>
      </c>
      <c r="G18" s="137"/>
      <c r="H18" s="139">
        <v>96103600</v>
      </c>
      <c r="I18" s="132"/>
      <c r="J18" s="140">
        <v>7344705</v>
      </c>
    </row>
    <row r="19" spans="1:10" ht="24" customHeight="1">
      <c r="A19" s="13" t="s">
        <v>35</v>
      </c>
      <c r="D19" s="139">
        <f>SUM(D14:D18)</f>
        <v>1235465113</v>
      </c>
      <c r="E19" s="137"/>
      <c r="F19" s="139">
        <f>SUM(F14:F18)</f>
        <v>932150219</v>
      </c>
      <c r="G19" s="137"/>
      <c r="H19" s="139">
        <f>SUM(H14:H18)</f>
        <v>140367205</v>
      </c>
      <c r="I19" s="132"/>
      <c r="J19" s="139">
        <f>SUM(J14:J18)</f>
        <v>36390191</v>
      </c>
    </row>
    <row r="20" spans="1:10" ht="24" customHeight="1">
      <c r="A20" s="107" t="s">
        <v>161</v>
      </c>
      <c r="D20" s="132">
        <f>D12-D19</f>
        <v>412355838</v>
      </c>
      <c r="E20" s="137"/>
      <c r="F20" s="132">
        <f>F12-F19</f>
        <v>287920248</v>
      </c>
      <c r="G20" s="137"/>
      <c r="H20" s="132">
        <f>H12-H19</f>
        <v>879680439</v>
      </c>
      <c r="I20" s="132"/>
      <c r="J20" s="132">
        <f>J12-J19</f>
        <v>62078972</v>
      </c>
    </row>
    <row r="21" spans="1:10" ht="24" customHeight="1">
      <c r="A21" s="108" t="s">
        <v>120</v>
      </c>
      <c r="D21" s="132">
        <v>18202231</v>
      </c>
      <c r="E21" s="137"/>
      <c r="F21" s="132">
        <v>9327910</v>
      </c>
      <c r="G21" s="137"/>
      <c r="H21" s="132">
        <v>395137</v>
      </c>
      <c r="I21" s="132"/>
      <c r="J21" s="132">
        <v>14068</v>
      </c>
    </row>
    <row r="22" spans="1:10" ht="24" customHeight="1">
      <c r="A22" s="109" t="s">
        <v>119</v>
      </c>
      <c r="D22" s="132">
        <v>-69365104</v>
      </c>
      <c r="E22" s="137"/>
      <c r="F22" s="132">
        <v>-55713084</v>
      </c>
      <c r="G22" s="137"/>
      <c r="H22" s="132">
        <v>-66181181</v>
      </c>
      <c r="I22" s="132"/>
      <c r="J22" s="137">
        <v>-58271954</v>
      </c>
    </row>
    <row r="23" spans="1:10" s="39" customFormat="1" ht="24" customHeight="1">
      <c r="A23" s="109" t="s">
        <v>189</v>
      </c>
      <c r="B23" s="38"/>
      <c r="C23" s="38"/>
      <c r="D23" s="134">
        <v>623681</v>
      </c>
      <c r="E23" s="137"/>
      <c r="F23" s="134">
        <v>11612181</v>
      </c>
      <c r="G23" s="137"/>
      <c r="H23" s="134">
        <v>0</v>
      </c>
      <c r="I23" s="132"/>
      <c r="J23" s="139">
        <v>0</v>
      </c>
    </row>
    <row r="24" spans="1:10" ht="24" customHeight="1">
      <c r="A24" s="1" t="s">
        <v>162</v>
      </c>
      <c r="D24" s="135">
        <f>SUM(D20:D23)</f>
        <v>361816646</v>
      </c>
      <c r="E24" s="137"/>
      <c r="F24" s="135">
        <f>SUM(F20:F23)</f>
        <v>253147255</v>
      </c>
      <c r="G24" s="137"/>
      <c r="H24" s="135">
        <f>SUM(H20:H23)</f>
        <v>813894395</v>
      </c>
      <c r="I24" s="132"/>
      <c r="J24" s="135">
        <f>SUM(J20:J23)</f>
        <v>3821086</v>
      </c>
    </row>
    <row r="25" spans="1:10" ht="24" customHeight="1">
      <c r="A25" s="22" t="s">
        <v>163</v>
      </c>
      <c r="B25" s="14">
        <v>23</v>
      </c>
      <c r="C25" s="14"/>
      <c r="D25" s="139">
        <v>-90263611</v>
      </c>
      <c r="E25" s="137"/>
      <c r="F25" s="139">
        <v>-53599082</v>
      </c>
      <c r="G25" s="137"/>
      <c r="H25" s="139">
        <v>0</v>
      </c>
      <c r="I25" s="132"/>
      <c r="J25" s="137">
        <v>0</v>
      </c>
    </row>
    <row r="26" spans="1:10" ht="24" customHeight="1" thickBot="1">
      <c r="A26" s="13" t="s">
        <v>144</v>
      </c>
      <c r="D26" s="136">
        <f>SUM(D24:D25)</f>
        <v>271553035</v>
      </c>
      <c r="E26" s="137"/>
      <c r="F26" s="136">
        <f>SUM(F24:F25)</f>
        <v>199548173</v>
      </c>
      <c r="G26" s="132"/>
      <c r="H26" s="136">
        <f>SUM(H24:H25)</f>
        <v>813894395</v>
      </c>
      <c r="I26" s="132"/>
      <c r="J26" s="136">
        <f>SUM(J24:J25)</f>
        <v>3821086</v>
      </c>
    </row>
    <row r="27" spans="1:10" ht="24" customHeight="1" thickTop="1">
      <c r="A27" s="13"/>
      <c r="D27" s="36"/>
      <c r="E27" s="36"/>
      <c r="F27" s="36"/>
      <c r="G27" s="30"/>
      <c r="H27" s="30"/>
      <c r="I27" s="30"/>
      <c r="J27" s="30"/>
    </row>
    <row r="28" spans="1:10" s="51" customFormat="1" ht="24" customHeight="1">
      <c r="A28" s="13" t="s">
        <v>165</v>
      </c>
      <c r="B28" s="65"/>
      <c r="C28" s="65"/>
      <c r="D28" s="36"/>
      <c r="E28" s="67"/>
      <c r="F28" s="36"/>
      <c r="G28" s="59"/>
      <c r="H28" s="30"/>
      <c r="I28" s="59"/>
      <c r="J28" s="30"/>
    </row>
    <row r="29" spans="1:10" s="51" customFormat="1" ht="24" customHeight="1" thickBot="1">
      <c r="A29" s="66" t="s">
        <v>37</v>
      </c>
      <c r="B29" s="65"/>
      <c r="C29" s="65"/>
      <c r="D29" s="46">
        <f>D26</f>
        <v>271553035</v>
      </c>
      <c r="E29" s="67"/>
      <c r="F29" s="46">
        <f>F26</f>
        <v>199548173</v>
      </c>
      <c r="G29" s="41"/>
      <c r="H29" s="46">
        <f>H26</f>
        <v>813894395</v>
      </c>
      <c r="I29" s="41"/>
      <c r="J29" s="46">
        <f>J26</f>
        <v>3821086</v>
      </c>
    </row>
    <row r="30" spans="1:10" s="51" customFormat="1" ht="24" customHeight="1" thickTop="1">
      <c r="B30" s="65"/>
      <c r="C30" s="65"/>
      <c r="D30" s="41"/>
      <c r="E30" s="41"/>
      <c r="F30" s="41"/>
      <c r="G30" s="41"/>
      <c r="H30" s="41"/>
      <c r="I30" s="41"/>
      <c r="J30" s="41"/>
    </row>
    <row r="31" spans="1:10" s="51" customFormat="1" ht="24" customHeight="1">
      <c r="A31" s="1" t="s">
        <v>105</v>
      </c>
      <c r="B31" s="65">
        <v>24</v>
      </c>
      <c r="C31" s="65"/>
      <c r="E31" s="65"/>
      <c r="G31" s="68"/>
      <c r="I31" s="68"/>
    </row>
    <row r="32" spans="1:10" s="51" customFormat="1" ht="24" customHeight="1" thickBot="1">
      <c r="A32" s="22" t="s">
        <v>164</v>
      </c>
      <c r="C32" s="65"/>
      <c r="D32" s="190">
        <v>0.45724856848194961</v>
      </c>
      <c r="E32" s="191"/>
      <c r="F32" s="190">
        <v>0.34599999999999997</v>
      </c>
      <c r="G32" s="192"/>
      <c r="H32" s="190">
        <v>1.3704580654354772</v>
      </c>
      <c r="I32" s="192"/>
      <c r="J32" s="190">
        <v>6.6E-3</v>
      </c>
    </row>
    <row r="33" spans="1:12" ht="24" customHeight="1" thickTop="1">
      <c r="F33" s="30"/>
      <c r="G33" s="30"/>
      <c r="I33" s="30"/>
    </row>
    <row r="34" spans="1:12" ht="24" customHeight="1">
      <c r="A34" s="51" t="s">
        <v>13</v>
      </c>
      <c r="F34" s="30"/>
      <c r="G34" s="30"/>
      <c r="I34" s="30"/>
    </row>
    <row r="35" spans="1:12" s="51" customFormat="1" ht="24" customHeight="1">
      <c r="A35" s="1" t="s">
        <v>101</v>
      </c>
      <c r="F35" s="52"/>
      <c r="H35" s="52"/>
      <c r="J35" s="52"/>
      <c r="L35" s="52"/>
    </row>
    <row r="36" spans="1:12" s="4" customFormat="1" ht="24" customHeight="1">
      <c r="A36" s="53" t="s">
        <v>29</v>
      </c>
      <c r="B36" s="2"/>
      <c r="C36" s="2"/>
      <c r="D36" s="3"/>
      <c r="E36" s="3"/>
      <c r="F36" s="3"/>
      <c r="G36" s="3"/>
      <c r="I36" s="3"/>
    </row>
    <row r="37" spans="1:12" s="4" customFormat="1" ht="24" customHeight="1">
      <c r="A37" s="43" t="s">
        <v>155</v>
      </c>
      <c r="B37" s="2"/>
      <c r="C37" s="2"/>
      <c r="D37" s="3"/>
      <c r="E37" s="3"/>
      <c r="F37" s="3"/>
      <c r="G37" s="3"/>
      <c r="I37" s="3"/>
    </row>
    <row r="38" spans="1:12" ht="24" customHeight="1">
      <c r="D38" s="54"/>
      <c r="E38" s="54"/>
      <c r="F38" s="54"/>
      <c r="G38" s="54"/>
      <c r="H38" s="55"/>
      <c r="I38" s="54"/>
      <c r="J38" s="55" t="s">
        <v>1</v>
      </c>
    </row>
    <row r="39" spans="1:12" ht="24" customHeight="1">
      <c r="B39" s="9"/>
      <c r="C39" s="9"/>
      <c r="D39" s="193" t="s">
        <v>44</v>
      </c>
      <c r="E39" s="193"/>
      <c r="F39" s="193"/>
      <c r="G39" s="56"/>
      <c r="H39" s="193" t="s">
        <v>43</v>
      </c>
      <c r="I39" s="193"/>
      <c r="J39" s="193"/>
    </row>
    <row r="40" spans="1:12" ht="24" customHeight="1">
      <c r="B40" s="92"/>
      <c r="C40" s="57"/>
      <c r="D40" s="101" t="s">
        <v>154</v>
      </c>
      <c r="E40" s="102"/>
      <c r="F40" s="101" t="s">
        <v>130</v>
      </c>
      <c r="G40" s="103"/>
      <c r="H40" s="101" t="s">
        <v>154</v>
      </c>
      <c r="I40" s="103"/>
      <c r="J40" s="101" t="s">
        <v>130</v>
      </c>
    </row>
    <row r="41" spans="1:12" ht="24" customHeight="1">
      <c r="B41" s="89"/>
      <c r="C41" s="57"/>
      <c r="D41" s="91"/>
      <c r="E41" s="58"/>
      <c r="F41" s="91"/>
      <c r="G41" s="45"/>
      <c r="H41" s="91"/>
      <c r="I41" s="45"/>
      <c r="J41" s="91"/>
    </row>
    <row r="42" spans="1:12" ht="24" customHeight="1">
      <c r="A42" s="13" t="s">
        <v>144</v>
      </c>
      <c r="B42" s="89"/>
      <c r="C42" s="57"/>
      <c r="D42" s="114">
        <f>SUM(D26)</f>
        <v>271553035</v>
      </c>
      <c r="E42" s="58"/>
      <c r="F42" s="114">
        <f>SUM(F26)</f>
        <v>199548173</v>
      </c>
      <c r="G42" s="45"/>
      <c r="H42" s="114">
        <f>SUM(H26)</f>
        <v>813894395</v>
      </c>
      <c r="I42" s="45"/>
      <c r="J42" s="114">
        <f>SUM(J26)</f>
        <v>3821086</v>
      </c>
    </row>
    <row r="43" spans="1:12" ht="24" customHeight="1">
      <c r="A43" s="13"/>
      <c r="B43" s="89"/>
      <c r="C43" s="57"/>
      <c r="D43" s="91"/>
      <c r="E43" s="58"/>
      <c r="F43" s="91"/>
      <c r="G43" s="45"/>
      <c r="H43" s="91"/>
      <c r="I43" s="45"/>
      <c r="J43" s="91"/>
    </row>
    <row r="44" spans="1:12" ht="24" customHeight="1">
      <c r="A44" s="13" t="s">
        <v>66</v>
      </c>
      <c r="D44" s="36"/>
      <c r="E44" s="36"/>
      <c r="F44" s="36"/>
      <c r="G44" s="30"/>
      <c r="H44" s="36"/>
      <c r="I44" s="30"/>
      <c r="J44" s="36"/>
    </row>
    <row r="45" spans="1:12" ht="24" customHeight="1">
      <c r="A45" s="95" t="s">
        <v>96</v>
      </c>
      <c r="D45" s="36"/>
      <c r="E45" s="36"/>
      <c r="F45" s="36"/>
      <c r="G45" s="30"/>
      <c r="H45" s="36"/>
      <c r="I45" s="30"/>
      <c r="J45" s="36"/>
    </row>
    <row r="46" spans="1:12" ht="24" customHeight="1">
      <c r="A46" s="8" t="s">
        <v>146</v>
      </c>
      <c r="D46" s="36"/>
      <c r="E46" s="36"/>
      <c r="F46" s="36"/>
      <c r="G46" s="30"/>
      <c r="H46" s="36"/>
      <c r="I46" s="30"/>
      <c r="J46" s="36"/>
    </row>
    <row r="47" spans="1:12" ht="24" customHeight="1">
      <c r="A47" s="8" t="s">
        <v>127</v>
      </c>
      <c r="D47" s="36">
        <v>0</v>
      </c>
      <c r="E47" s="36"/>
      <c r="F47" s="36">
        <v>-786723</v>
      </c>
      <c r="G47" s="59"/>
      <c r="H47" s="36">
        <v>0</v>
      </c>
      <c r="I47" s="30"/>
      <c r="J47" s="36">
        <v>-786723</v>
      </c>
    </row>
    <row r="48" spans="1:12" ht="24" customHeight="1">
      <c r="A48" s="8" t="s">
        <v>109</v>
      </c>
      <c r="B48" s="14"/>
      <c r="C48" s="14"/>
      <c r="D48" s="36"/>
      <c r="E48" s="36"/>
      <c r="F48" s="36"/>
      <c r="G48" s="59"/>
      <c r="H48" s="36"/>
      <c r="I48" s="30"/>
      <c r="J48" s="36"/>
    </row>
    <row r="49" spans="1:10" ht="24" customHeight="1">
      <c r="A49" s="8" t="s">
        <v>110</v>
      </c>
      <c r="B49" s="14"/>
      <c r="C49" s="14"/>
      <c r="D49" s="62">
        <v>-49554659</v>
      </c>
      <c r="E49" s="115"/>
      <c r="F49" s="62">
        <v>-2468800</v>
      </c>
      <c r="G49" s="115"/>
      <c r="H49" s="63">
        <v>-56771545</v>
      </c>
      <c r="I49" s="44"/>
      <c r="J49" s="63">
        <v>18034026</v>
      </c>
    </row>
    <row r="50" spans="1:10" ht="24" customHeight="1">
      <c r="A50" s="95" t="s">
        <v>96</v>
      </c>
      <c r="B50" s="14"/>
      <c r="C50" s="14"/>
      <c r="D50" s="62">
        <f>SUM(D47:D49)</f>
        <v>-49554659</v>
      </c>
      <c r="E50" s="44"/>
      <c r="F50" s="62">
        <f>SUM(F47:F49)</f>
        <v>-3255523</v>
      </c>
      <c r="G50" s="44"/>
      <c r="H50" s="62">
        <f>SUM(H47:H49)</f>
        <v>-56771545</v>
      </c>
      <c r="I50" s="44"/>
      <c r="J50" s="62">
        <f>SUM(J47:J49)</f>
        <v>17247303</v>
      </c>
    </row>
    <row r="51" spans="1:10" ht="24" customHeight="1">
      <c r="A51" s="13" t="s">
        <v>36</v>
      </c>
      <c r="D51" s="64">
        <f>SUM(D50)</f>
        <v>-49554659</v>
      </c>
      <c r="E51" s="36"/>
      <c r="F51" s="64">
        <f>SUM(F50)</f>
        <v>-3255523</v>
      </c>
      <c r="G51" s="30"/>
      <c r="H51" s="64">
        <f>SUM(H50)</f>
        <v>-56771545</v>
      </c>
      <c r="I51" s="30"/>
      <c r="J51" s="64">
        <f>SUM(J50)</f>
        <v>17247303</v>
      </c>
    </row>
    <row r="52" spans="1:10" ht="24" customHeight="1">
      <c r="D52" s="36"/>
      <c r="E52" s="36"/>
      <c r="F52" s="36"/>
      <c r="G52" s="30"/>
      <c r="H52" s="36"/>
      <c r="I52" s="30"/>
      <c r="J52" s="36"/>
    </row>
    <row r="53" spans="1:10" ht="24" customHeight="1" thickBot="1">
      <c r="A53" s="13" t="s">
        <v>135</v>
      </c>
      <c r="D53" s="46">
        <f>SUM(D42,D51)</f>
        <v>221998376</v>
      </c>
      <c r="E53" s="36"/>
      <c r="F53" s="46">
        <f>SUM(F42,F51)</f>
        <v>196292650</v>
      </c>
      <c r="G53" s="30"/>
      <c r="H53" s="46">
        <f>SUM(H42,H51)</f>
        <v>757122850</v>
      </c>
      <c r="I53" s="30"/>
      <c r="J53" s="46">
        <f>SUM(J42,J51)</f>
        <v>21068389</v>
      </c>
    </row>
    <row r="54" spans="1:10" ht="24" customHeight="1" thickTop="1">
      <c r="A54" s="13"/>
      <c r="B54" s="14"/>
      <c r="C54" s="14"/>
    </row>
    <row r="55" spans="1:10" s="51" customFormat="1" ht="24" customHeight="1">
      <c r="A55" s="1" t="s">
        <v>185</v>
      </c>
      <c r="B55" s="65"/>
      <c r="C55" s="65"/>
      <c r="D55" s="36"/>
      <c r="E55" s="67"/>
      <c r="F55" s="36"/>
      <c r="G55" s="41"/>
      <c r="H55" s="36"/>
      <c r="I55" s="41"/>
      <c r="J55" s="36"/>
    </row>
    <row r="56" spans="1:10" s="51" customFormat="1" ht="24" customHeight="1" thickBot="1">
      <c r="A56" s="66" t="s">
        <v>37</v>
      </c>
      <c r="B56" s="65"/>
      <c r="C56" s="65"/>
      <c r="D56" s="46">
        <f>D53</f>
        <v>221998376</v>
      </c>
      <c r="E56" s="47"/>
      <c r="F56" s="46">
        <f>F53</f>
        <v>196292650</v>
      </c>
      <c r="G56" s="41"/>
      <c r="H56" s="46">
        <f>H53</f>
        <v>757122850</v>
      </c>
      <c r="I56" s="30"/>
      <c r="J56" s="46">
        <f>J53</f>
        <v>21068389</v>
      </c>
    </row>
    <row r="57" spans="1:10" s="51" customFormat="1" ht="24" customHeight="1" thickTop="1">
      <c r="B57" s="65"/>
      <c r="C57" s="65"/>
      <c r="D57" s="52"/>
      <c r="E57" s="65"/>
      <c r="F57" s="41"/>
      <c r="G57" s="41"/>
      <c r="H57" s="41"/>
      <c r="I57" s="41"/>
      <c r="J57" s="41"/>
    </row>
    <row r="58" spans="1:10" s="51" customFormat="1" ht="24" customHeight="1">
      <c r="A58" s="51" t="s">
        <v>13</v>
      </c>
      <c r="D58" s="65"/>
      <c r="E58" s="65"/>
      <c r="F58" s="68"/>
      <c r="G58" s="36"/>
      <c r="I58" s="36"/>
    </row>
  </sheetData>
  <mergeCells count="4">
    <mergeCell ref="D5:F5"/>
    <mergeCell ref="H5:J5"/>
    <mergeCell ref="D39:F39"/>
    <mergeCell ref="H39:J39"/>
  </mergeCells>
  <printOptions horizontalCentered="1"/>
  <pageMargins left="0.98425196850393704" right="0" top="0.78740157480314965" bottom="0.19685039370078741" header="0.19685039370078741" footer="0.19685039370078741"/>
  <pageSetup paperSize="9" scale="80" fitToHeight="0" orientation="portrait" r:id="rId1"/>
  <rowBreaks count="1" manualBreakCount="1">
    <brk id="34"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Q25"/>
  <sheetViews>
    <sheetView showGridLines="0" view="pageBreakPreview" zoomScale="85" zoomScaleNormal="100" zoomScaleSheetLayoutView="85" workbookViewId="0"/>
  </sheetViews>
  <sheetFormatPr defaultColWidth="9.140625" defaultRowHeight="24" customHeight="1"/>
  <cols>
    <col min="1" max="1" width="30.7109375" style="119" customWidth="1"/>
    <col min="2" max="2" width="15.7109375" style="119" customWidth="1"/>
    <col min="3" max="3" width="1.7109375" style="119" customWidth="1"/>
    <col min="4" max="4" width="16.7109375" style="119" customWidth="1"/>
    <col min="5" max="5" width="1.7109375" style="119" customWidth="1"/>
    <col min="6" max="6" width="16.7109375" style="119" customWidth="1"/>
    <col min="7" max="7" width="1.7109375" style="119" customWidth="1"/>
    <col min="8" max="8" width="16.7109375" style="119" customWidth="1"/>
    <col min="9" max="9" width="1.7109375" style="119" customWidth="1"/>
    <col min="10" max="10" width="16.7109375" style="119" customWidth="1"/>
    <col min="11" max="11" width="1.7109375" style="119" customWidth="1"/>
    <col min="12" max="12" width="16.7109375" style="119" customWidth="1"/>
    <col min="13" max="13" width="1.7109375" style="119" customWidth="1"/>
    <col min="14" max="14" width="16.7109375" style="119" customWidth="1"/>
    <col min="15" max="15" width="1.7109375" style="119" customWidth="1"/>
    <col min="16" max="16" width="16.7109375" style="119" customWidth="1"/>
    <col min="17" max="17" width="1.7109375" style="119" customWidth="1"/>
    <col min="18" max="18" width="13.7109375" style="119" customWidth="1"/>
    <col min="19" max="16384" width="9.140625" style="119"/>
  </cols>
  <sheetData>
    <row r="1" spans="1:17" ht="24" customHeight="1">
      <c r="A1" s="117" t="s">
        <v>101</v>
      </c>
      <c r="B1" s="118"/>
      <c r="C1" s="118"/>
      <c r="D1" s="118"/>
      <c r="E1" s="118"/>
      <c r="F1" s="118"/>
      <c r="G1" s="118"/>
      <c r="H1" s="118"/>
      <c r="I1" s="118"/>
      <c r="J1" s="118"/>
      <c r="K1" s="118"/>
      <c r="L1" s="118"/>
      <c r="M1" s="118"/>
      <c r="N1" s="118"/>
      <c r="O1" s="118"/>
    </row>
    <row r="2" spans="1:17" ht="24" customHeight="1">
      <c r="A2" s="118" t="s">
        <v>38</v>
      </c>
      <c r="B2" s="118"/>
      <c r="C2" s="118"/>
      <c r="D2" s="118"/>
      <c r="E2" s="118"/>
      <c r="F2" s="118"/>
      <c r="G2" s="118"/>
      <c r="H2" s="118"/>
      <c r="I2" s="118"/>
      <c r="J2" s="118"/>
      <c r="K2" s="118"/>
      <c r="L2" s="118"/>
      <c r="M2" s="118"/>
      <c r="N2" s="118"/>
      <c r="O2" s="118"/>
    </row>
    <row r="3" spans="1:17" ht="24" customHeight="1">
      <c r="A3" s="43" t="s">
        <v>155</v>
      </c>
      <c r="B3" s="118"/>
      <c r="C3" s="118"/>
      <c r="D3" s="118"/>
      <c r="E3" s="118"/>
      <c r="F3" s="118"/>
      <c r="G3" s="118"/>
      <c r="H3" s="118"/>
      <c r="I3" s="118"/>
      <c r="J3" s="118"/>
      <c r="K3" s="118"/>
      <c r="L3" s="118"/>
      <c r="M3" s="118"/>
      <c r="N3" s="118"/>
      <c r="O3" s="118"/>
    </row>
    <row r="4" spans="1:17" ht="24" customHeight="1">
      <c r="Q4" s="120" t="s">
        <v>67</v>
      </c>
    </row>
    <row r="5" spans="1:17" ht="24" customHeight="1">
      <c r="A5" s="120"/>
      <c r="B5" s="120"/>
      <c r="C5" s="120"/>
      <c r="D5" s="194" t="s">
        <v>44</v>
      </c>
      <c r="E5" s="194"/>
      <c r="F5" s="194"/>
      <c r="G5" s="194"/>
      <c r="H5" s="194"/>
      <c r="I5" s="194"/>
      <c r="J5" s="194"/>
      <c r="K5" s="194"/>
      <c r="L5" s="194"/>
      <c r="M5" s="194"/>
      <c r="N5" s="194"/>
      <c r="O5" s="194"/>
      <c r="P5" s="194"/>
    </row>
    <row r="6" spans="1:17" s="121" customFormat="1" ht="24" customHeight="1">
      <c r="B6" s="122"/>
      <c r="C6" s="122"/>
      <c r="M6" s="112"/>
      <c r="N6" s="195" t="s">
        <v>111</v>
      </c>
      <c r="O6" s="195"/>
    </row>
    <row r="7" spans="1:17" s="121" customFormat="1" ht="24" customHeight="1">
      <c r="B7" s="122"/>
      <c r="C7" s="122"/>
      <c r="F7" s="144"/>
      <c r="H7" s="121" t="s">
        <v>98</v>
      </c>
      <c r="J7" s="194" t="s">
        <v>25</v>
      </c>
      <c r="K7" s="194"/>
      <c r="L7" s="194"/>
      <c r="M7" s="112"/>
      <c r="N7" s="194" t="s">
        <v>166</v>
      </c>
      <c r="O7" s="194"/>
      <c r="P7" s="112"/>
    </row>
    <row r="8" spans="1:17" s="121" customFormat="1" ht="24" customHeight="1">
      <c r="B8" s="122"/>
      <c r="C8" s="122"/>
      <c r="D8" s="121" t="s">
        <v>167</v>
      </c>
      <c r="F8" s="144" t="s">
        <v>168</v>
      </c>
      <c r="H8" s="121" t="s">
        <v>104</v>
      </c>
      <c r="J8" s="123" t="s">
        <v>89</v>
      </c>
      <c r="L8" s="40" t="s">
        <v>40</v>
      </c>
      <c r="M8" s="112"/>
      <c r="N8" s="112" t="s">
        <v>98</v>
      </c>
      <c r="O8" s="112"/>
      <c r="P8" s="112" t="s">
        <v>62</v>
      </c>
    </row>
    <row r="9" spans="1:17" s="121" customFormat="1" ht="24" customHeight="1">
      <c r="B9" s="92"/>
      <c r="C9" s="92"/>
      <c r="D9" s="142" t="s">
        <v>39</v>
      </c>
      <c r="E9" s="143"/>
      <c r="F9" s="145" t="s">
        <v>169</v>
      </c>
      <c r="H9" s="142" t="s">
        <v>70</v>
      </c>
      <c r="J9" s="157" t="s">
        <v>100</v>
      </c>
      <c r="L9" s="141" t="s">
        <v>190</v>
      </c>
      <c r="M9" s="40"/>
      <c r="N9" s="141" t="s">
        <v>99</v>
      </c>
      <c r="O9" s="40"/>
      <c r="P9" s="141" t="s">
        <v>41</v>
      </c>
    </row>
    <row r="10" spans="1:17" s="121" customFormat="1" ht="24" customHeight="1">
      <c r="A10" s="124" t="s">
        <v>131</v>
      </c>
      <c r="B10" s="122"/>
      <c r="C10" s="122"/>
      <c r="D10" s="125">
        <v>288000000</v>
      </c>
      <c r="E10" s="125"/>
      <c r="F10" s="146">
        <v>0</v>
      </c>
      <c r="G10" s="126"/>
      <c r="H10" s="125">
        <v>-23313979</v>
      </c>
      <c r="I10" s="126"/>
      <c r="J10" s="15">
        <v>32000000</v>
      </c>
      <c r="K10" s="126"/>
      <c r="L10" s="15">
        <v>-171620746</v>
      </c>
      <c r="M10" s="15"/>
      <c r="N10" s="15">
        <v>17779202</v>
      </c>
      <c r="O10" s="126"/>
      <c r="P10" s="15">
        <f>SUM(D10:N10)</f>
        <v>142844477</v>
      </c>
    </row>
    <row r="11" spans="1:17" s="121" customFormat="1" ht="24" customHeight="1">
      <c r="A11" s="127" t="s">
        <v>144</v>
      </c>
      <c r="B11" s="122"/>
      <c r="C11" s="122"/>
      <c r="D11" s="15">
        <v>0</v>
      </c>
      <c r="E11" s="15"/>
      <c r="F11" s="147">
        <v>0</v>
      </c>
      <c r="G11" s="126"/>
      <c r="H11" s="15">
        <v>0</v>
      </c>
      <c r="I11" s="126"/>
      <c r="J11" s="126">
        <v>0</v>
      </c>
      <c r="K11" s="126"/>
      <c r="L11" s="15">
        <f>PL_T!F26</f>
        <v>199548173</v>
      </c>
      <c r="M11" s="15"/>
      <c r="N11" s="15">
        <v>0</v>
      </c>
      <c r="O11" s="126"/>
      <c r="P11" s="15">
        <f>SUM(D11:N11)</f>
        <v>199548173</v>
      </c>
    </row>
    <row r="12" spans="1:17" s="121" customFormat="1" ht="24" customHeight="1">
      <c r="A12" s="127" t="s">
        <v>152</v>
      </c>
      <c r="B12" s="122"/>
      <c r="C12" s="122"/>
      <c r="D12" s="31">
        <v>0</v>
      </c>
      <c r="E12" s="15"/>
      <c r="F12" s="148">
        <v>0</v>
      </c>
      <c r="G12" s="126"/>
      <c r="H12" s="31">
        <v>0</v>
      </c>
      <c r="I12" s="126"/>
      <c r="J12" s="31">
        <v>0</v>
      </c>
      <c r="K12" s="126"/>
      <c r="L12" s="31">
        <f>PL_T!F47</f>
        <v>-786723</v>
      </c>
      <c r="M12" s="125"/>
      <c r="N12" s="128">
        <f>PL_T!F49</f>
        <v>-2468800</v>
      </c>
      <c r="O12" s="126"/>
      <c r="P12" s="31">
        <f>SUM(D12:N12)</f>
        <v>-3255523</v>
      </c>
    </row>
    <row r="13" spans="1:17" s="121" customFormat="1" ht="24" customHeight="1">
      <c r="A13" s="127" t="s">
        <v>135</v>
      </c>
      <c r="B13" s="122"/>
      <c r="C13" s="122"/>
      <c r="D13" s="15">
        <f>SUM(D11:D12)</f>
        <v>0</v>
      </c>
      <c r="E13" s="15"/>
      <c r="F13" s="147">
        <f>SUM(F11:F12)</f>
        <v>0</v>
      </c>
      <c r="G13" s="126"/>
      <c r="H13" s="15">
        <f>SUM(H11:H12)</f>
        <v>0</v>
      </c>
      <c r="I13" s="126"/>
      <c r="J13" s="15">
        <f>SUM(J11:J12)</f>
        <v>0</v>
      </c>
      <c r="K13" s="126"/>
      <c r="L13" s="15">
        <f>SUM(L11:L12)</f>
        <v>198761450</v>
      </c>
      <c r="M13" s="15"/>
      <c r="N13" s="15">
        <f>SUM(N11:N12)</f>
        <v>-2468800</v>
      </c>
      <c r="O13" s="126"/>
      <c r="P13" s="15">
        <f>SUM(P11:P12)</f>
        <v>196292650</v>
      </c>
    </row>
    <row r="14" spans="1:17" s="121" customFormat="1" ht="24" customHeight="1" thickBot="1">
      <c r="A14" s="129" t="s">
        <v>132</v>
      </c>
      <c r="B14" s="122"/>
      <c r="C14" s="122"/>
      <c r="D14" s="130">
        <f>SUM(D13:D13,D10)</f>
        <v>288000000</v>
      </c>
      <c r="E14" s="125"/>
      <c r="F14" s="149">
        <f>SUM(F10:F13)-F13</f>
        <v>0</v>
      </c>
      <c r="G14" s="126"/>
      <c r="H14" s="130">
        <f>SUM(H13:H13,H10)</f>
        <v>-23313979</v>
      </c>
      <c r="I14" s="126"/>
      <c r="J14" s="130">
        <f>SUM(J13:J13,J10)</f>
        <v>32000000</v>
      </c>
      <c r="K14" s="126"/>
      <c r="L14" s="130">
        <f>SUM(L13:L13,L10)</f>
        <v>27140704</v>
      </c>
      <c r="M14" s="125"/>
      <c r="N14" s="130">
        <f>SUM(N13:N13,N10)</f>
        <v>15310402</v>
      </c>
      <c r="O14" s="126"/>
      <c r="P14" s="130">
        <f>SUM(P13:P13,P10:P10)</f>
        <v>339137127</v>
      </c>
    </row>
    <row r="15" spans="1:17" s="121" customFormat="1" ht="24" customHeight="1" thickTop="1">
      <c r="A15" s="129"/>
      <c r="B15" s="122"/>
      <c r="C15" s="122"/>
      <c r="D15" s="125"/>
      <c r="E15" s="125"/>
      <c r="F15" s="146"/>
      <c r="G15" s="126"/>
      <c r="H15" s="125"/>
      <c r="I15" s="126"/>
      <c r="J15" s="125"/>
      <c r="K15" s="126"/>
      <c r="L15" s="126"/>
      <c r="M15" s="125"/>
      <c r="N15" s="125"/>
      <c r="O15" s="126"/>
      <c r="P15" s="126"/>
    </row>
    <row r="16" spans="1:17" ht="24" customHeight="1">
      <c r="A16" s="124" t="s">
        <v>156</v>
      </c>
      <c r="B16" s="122"/>
      <c r="C16" s="122"/>
      <c r="D16" s="125">
        <f>D14</f>
        <v>288000000</v>
      </c>
      <c r="E16" s="125"/>
      <c r="F16" s="146">
        <v>0</v>
      </c>
      <c r="G16" s="125"/>
      <c r="H16" s="125">
        <f>H14</f>
        <v>-23313979</v>
      </c>
      <c r="I16" s="125"/>
      <c r="J16" s="125">
        <f>J14</f>
        <v>32000000</v>
      </c>
      <c r="K16" s="125"/>
      <c r="L16" s="125">
        <f>L14</f>
        <v>27140704</v>
      </c>
      <c r="M16" s="125"/>
      <c r="N16" s="125">
        <f>N14</f>
        <v>15310402</v>
      </c>
      <c r="O16" s="125"/>
      <c r="P16" s="125">
        <f>P14</f>
        <v>339137127</v>
      </c>
      <c r="Q16" s="121"/>
    </row>
    <row r="17" spans="1:17" ht="24" customHeight="1">
      <c r="A17" s="127" t="s">
        <v>144</v>
      </c>
      <c r="B17" s="122"/>
      <c r="C17" s="122"/>
      <c r="D17" s="15">
        <v>0</v>
      </c>
      <c r="E17" s="15"/>
      <c r="F17" s="147">
        <v>0</v>
      </c>
      <c r="G17" s="15"/>
      <c r="H17" s="15">
        <v>0</v>
      </c>
      <c r="I17" s="15"/>
      <c r="J17" s="15">
        <v>0</v>
      </c>
      <c r="K17" s="125"/>
      <c r="L17" s="15">
        <f>PL_T!D26</f>
        <v>271553035</v>
      </c>
      <c r="M17" s="125"/>
      <c r="N17" s="125">
        <v>0</v>
      </c>
      <c r="O17" s="125"/>
      <c r="P17" s="125">
        <f>SUM(D17:N17)</f>
        <v>271553035</v>
      </c>
      <c r="Q17" s="121"/>
    </row>
    <row r="18" spans="1:17" ht="24" customHeight="1">
      <c r="A18" s="127" t="s">
        <v>152</v>
      </c>
      <c r="B18" s="131"/>
      <c r="C18" s="131"/>
      <c r="D18" s="31">
        <v>0</v>
      </c>
      <c r="E18" s="15"/>
      <c r="F18" s="148">
        <v>0</v>
      </c>
      <c r="G18" s="15"/>
      <c r="H18" s="31">
        <v>0</v>
      </c>
      <c r="I18" s="15"/>
      <c r="J18" s="31">
        <v>0</v>
      </c>
      <c r="K18" s="125"/>
      <c r="L18" s="31">
        <f>PL_T!D47</f>
        <v>0</v>
      </c>
      <c r="M18" s="125"/>
      <c r="N18" s="128">
        <f>PL_T!D49</f>
        <v>-49554659</v>
      </c>
      <c r="O18" s="125"/>
      <c r="P18" s="128">
        <f>SUM(D18:N18)</f>
        <v>-49554659</v>
      </c>
      <c r="Q18" s="121"/>
    </row>
    <row r="19" spans="1:17" ht="24" customHeight="1">
      <c r="A19" s="127" t="s">
        <v>135</v>
      </c>
      <c r="B19" s="131"/>
      <c r="C19" s="131"/>
      <c r="D19" s="15">
        <f>SUM(D17:D18)</f>
        <v>0</v>
      </c>
      <c r="E19" s="15"/>
      <c r="F19" s="147">
        <f>SUM(F17:F18)</f>
        <v>0</v>
      </c>
      <c r="G19" s="15"/>
      <c r="H19" s="15">
        <f>SUM(H17:H18)</f>
        <v>0</v>
      </c>
      <c r="I19" s="15"/>
      <c r="J19" s="15">
        <f>SUM(J17:J18)</f>
        <v>0</v>
      </c>
      <c r="K19" s="126"/>
      <c r="L19" s="15">
        <f>SUM(L17:L18)</f>
        <v>271553035</v>
      </c>
      <c r="M19" s="126"/>
      <c r="N19" s="125">
        <f>SUM(N17:N18)</f>
        <v>-49554659</v>
      </c>
      <c r="O19" s="125"/>
      <c r="P19" s="125">
        <f>SUM(P17:P18)</f>
        <v>221998376</v>
      </c>
      <c r="Q19" s="121"/>
    </row>
    <row r="20" spans="1:17" ht="24" customHeight="1">
      <c r="A20" s="127" t="s">
        <v>177</v>
      </c>
      <c r="B20" s="131"/>
      <c r="C20" s="131"/>
      <c r="D20" s="147">
        <v>32000000</v>
      </c>
      <c r="E20" s="146"/>
      <c r="F20" s="147">
        <v>1184000000</v>
      </c>
      <c r="G20" s="146"/>
      <c r="H20" s="146">
        <v>0</v>
      </c>
      <c r="I20" s="147"/>
      <c r="J20" s="147">
        <v>0</v>
      </c>
      <c r="K20" s="146"/>
      <c r="L20" s="147">
        <v>0</v>
      </c>
      <c r="M20" s="146"/>
      <c r="N20" s="146">
        <v>0</v>
      </c>
      <c r="O20" s="146"/>
      <c r="P20" s="146">
        <f>SUM(D20:N20)</f>
        <v>1216000000</v>
      </c>
      <c r="Q20" s="121"/>
    </row>
    <row r="21" spans="1:17" ht="24" customHeight="1">
      <c r="A21" s="127" t="s">
        <v>178</v>
      </c>
      <c r="B21" s="131"/>
      <c r="C21" s="131"/>
      <c r="D21" s="147">
        <v>0</v>
      </c>
      <c r="E21" s="146"/>
      <c r="F21" s="147">
        <v>-21280000</v>
      </c>
      <c r="G21" s="146"/>
      <c r="H21" s="146">
        <v>0</v>
      </c>
      <c r="I21" s="147"/>
      <c r="J21" s="147">
        <v>0</v>
      </c>
      <c r="K21" s="146"/>
      <c r="L21" s="147">
        <v>0</v>
      </c>
      <c r="M21" s="146"/>
      <c r="N21" s="146">
        <v>0</v>
      </c>
      <c r="O21" s="146"/>
      <c r="P21" s="146">
        <f>SUM(D21:N21)</f>
        <v>-21280000</v>
      </c>
      <c r="Q21" s="121"/>
    </row>
    <row r="22" spans="1:17" s="153" customFormat="1" ht="24" customHeight="1">
      <c r="A22" s="127" t="s">
        <v>179</v>
      </c>
      <c r="B22" s="150"/>
      <c r="C22" s="150"/>
      <c r="D22" s="151">
        <v>0</v>
      </c>
      <c r="E22" s="152"/>
      <c r="F22" s="151">
        <v>0</v>
      </c>
      <c r="G22" s="152"/>
      <c r="H22" s="152">
        <v>0</v>
      </c>
      <c r="I22" s="151"/>
      <c r="J22" s="151">
        <v>0</v>
      </c>
      <c r="K22" s="152"/>
      <c r="L22" s="15">
        <v>-479991000</v>
      </c>
      <c r="M22" s="152"/>
      <c r="N22" s="152">
        <v>0</v>
      </c>
      <c r="O22" s="152"/>
      <c r="P22" s="146">
        <f>SUM(D22:N22)</f>
        <v>-479991000</v>
      </c>
      <c r="Q22" s="143"/>
    </row>
    <row r="23" spans="1:17" ht="24" customHeight="1" thickBot="1">
      <c r="A23" s="129" t="s">
        <v>157</v>
      </c>
      <c r="B23" s="122"/>
      <c r="C23" s="122"/>
      <c r="D23" s="130">
        <f>SUM(D16,D19:D22)</f>
        <v>320000000</v>
      </c>
      <c r="E23" s="125"/>
      <c r="F23" s="130">
        <f>SUM(F16,F19:F22)</f>
        <v>1162720000</v>
      </c>
      <c r="G23" s="125"/>
      <c r="H23" s="130">
        <f>SUM(H16,H19:H22)</f>
        <v>-23313979</v>
      </c>
      <c r="I23" s="125"/>
      <c r="J23" s="130">
        <f>SUM(J16,J19:J22)</f>
        <v>32000000</v>
      </c>
      <c r="K23" s="126"/>
      <c r="L23" s="130">
        <f>SUM(L16,L19:L22)</f>
        <v>-181297261</v>
      </c>
      <c r="M23" s="126"/>
      <c r="N23" s="130">
        <f>SUM(N16,N19:N22)</f>
        <v>-34244257</v>
      </c>
      <c r="O23" s="125"/>
      <c r="P23" s="130">
        <f>SUM(P16,P19:P22)</f>
        <v>1275864503</v>
      </c>
      <c r="Q23" s="121"/>
    </row>
    <row r="24" spans="1:17" ht="24" customHeight="1" thickTop="1">
      <c r="A24" s="129"/>
      <c r="B24" s="126"/>
      <c r="C24" s="126"/>
      <c r="D24" s="125"/>
      <c r="E24" s="125"/>
      <c r="F24" s="125"/>
      <c r="G24" s="126"/>
      <c r="H24" s="125"/>
      <c r="I24" s="126"/>
      <c r="J24" s="125"/>
      <c r="K24" s="125"/>
      <c r="L24" s="125"/>
      <c r="M24" s="125"/>
      <c r="N24" s="125"/>
      <c r="O24" s="125"/>
      <c r="P24" s="121"/>
      <c r="Q24" s="121"/>
    </row>
    <row r="25" spans="1:17" ht="24" customHeight="1">
      <c r="A25" s="8" t="s">
        <v>13</v>
      </c>
    </row>
  </sheetData>
  <mergeCells count="4">
    <mergeCell ref="J7:L7"/>
    <mergeCell ref="N6:O6"/>
    <mergeCell ref="D5:P5"/>
    <mergeCell ref="N7:O7"/>
  </mergeCells>
  <printOptions horizontalCentered="1"/>
  <pageMargins left="0.39370078740157483" right="0" top="0.78740157480314965" bottom="0.19685039370078741" header="0.19685039370078741" footer="0.19685039370078741"/>
  <pageSetup paperSize="9" scale="8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U2055"/>
  <sheetViews>
    <sheetView showGridLines="0" view="pageBreakPreview" zoomScale="85" zoomScaleNormal="100" zoomScaleSheetLayoutView="85" workbookViewId="0"/>
  </sheetViews>
  <sheetFormatPr defaultColWidth="12.85546875" defaultRowHeight="24" customHeight="1"/>
  <cols>
    <col min="1" max="1" width="30.7109375" style="16" customWidth="1"/>
    <col min="2" max="2" width="31.7109375" style="161" customWidth="1"/>
    <col min="3" max="3" width="1.7109375" style="160" customWidth="1"/>
    <col min="4" max="4" width="16.7109375" style="161" customWidth="1"/>
    <col min="5" max="5" width="1.7109375" style="160" customWidth="1"/>
    <col min="6" max="6" width="16.7109375" style="160" customWidth="1"/>
    <col min="7" max="7" width="1.7109375" style="160" customWidth="1"/>
    <col min="8" max="8" width="16.7109375" style="161" customWidth="1"/>
    <col min="9" max="9" width="1.7109375" style="160" customWidth="1"/>
    <col min="10" max="10" width="16.7109375" style="161" customWidth="1"/>
    <col min="11" max="11" width="1.7109375" style="160" customWidth="1"/>
    <col min="12" max="12" width="16.7109375" style="161" customWidth="1"/>
    <col min="13" max="13" width="1.7109375" style="160" customWidth="1"/>
    <col min="14" max="14" width="16.7109375" style="16" customWidth="1"/>
    <col min="15" max="15" width="1.7109375" style="16" customWidth="1"/>
    <col min="16" max="16" width="16.28515625" style="16" customWidth="1"/>
    <col min="17" max="17" width="1.85546875" style="16" customWidth="1"/>
    <col min="18" max="18" width="15" style="16" customWidth="1"/>
    <col min="19" max="16384" width="12.85546875" style="16"/>
  </cols>
  <sheetData>
    <row r="1" spans="1:99" ht="24" customHeight="1">
      <c r="A1" s="117" t="s">
        <v>101</v>
      </c>
      <c r="B1" s="118"/>
      <c r="C1" s="118"/>
      <c r="D1" s="118"/>
      <c r="E1" s="118"/>
      <c r="F1" s="118"/>
      <c r="G1" s="118"/>
      <c r="H1" s="118"/>
      <c r="I1" s="118"/>
      <c r="J1" s="118"/>
      <c r="K1" s="118"/>
      <c r="L1" s="118"/>
      <c r="M1" s="118"/>
      <c r="N1" s="118"/>
      <c r="O1" s="118"/>
      <c r="P1" s="118"/>
      <c r="Q1" s="118"/>
      <c r="R1" s="118"/>
      <c r="S1" s="118"/>
    </row>
    <row r="2" spans="1:99" ht="24" customHeight="1">
      <c r="A2" s="118" t="s">
        <v>42</v>
      </c>
      <c r="B2" s="118"/>
      <c r="C2" s="118"/>
      <c r="D2" s="118"/>
      <c r="E2" s="118"/>
      <c r="F2" s="118"/>
      <c r="G2" s="118"/>
      <c r="H2" s="118"/>
      <c r="I2" s="118"/>
      <c r="J2" s="118"/>
      <c r="K2" s="118"/>
      <c r="L2" s="118"/>
      <c r="M2" s="118"/>
      <c r="N2" s="118"/>
      <c r="O2" s="118"/>
      <c r="P2" s="118"/>
      <c r="Q2" s="118"/>
      <c r="R2" s="118"/>
      <c r="S2" s="118"/>
    </row>
    <row r="3" spans="1:99" ht="24" customHeight="1">
      <c r="A3" s="43" t="s">
        <v>155</v>
      </c>
      <c r="B3" s="118"/>
      <c r="C3" s="118"/>
      <c r="D3" s="118"/>
      <c r="E3" s="118"/>
      <c r="F3" s="118"/>
      <c r="G3" s="118"/>
      <c r="H3" s="118"/>
      <c r="I3" s="118"/>
      <c r="J3" s="118"/>
      <c r="K3" s="118"/>
      <c r="L3" s="118"/>
      <c r="M3" s="118"/>
      <c r="N3" s="118"/>
      <c r="O3" s="118"/>
      <c r="P3" s="118"/>
      <c r="Q3" s="118"/>
      <c r="R3" s="118"/>
      <c r="S3" s="118"/>
    </row>
    <row r="4" spans="1:99" ht="24" customHeight="1">
      <c r="B4" s="158"/>
      <c r="C4" s="158"/>
      <c r="D4" s="158"/>
      <c r="E4" s="159"/>
      <c r="F4" s="159"/>
      <c r="G4" s="159"/>
      <c r="H4" s="160"/>
      <c r="I4" s="159"/>
      <c r="J4" s="160"/>
      <c r="K4" s="159"/>
      <c r="L4" s="160"/>
      <c r="M4" s="159"/>
      <c r="N4" s="55" t="s">
        <v>1</v>
      </c>
    </row>
    <row r="5" spans="1:99" ht="24" customHeight="1">
      <c r="B5" s="158"/>
      <c r="C5" s="158"/>
      <c r="D5" s="196" t="s">
        <v>43</v>
      </c>
      <c r="E5" s="196"/>
      <c r="F5" s="196"/>
      <c r="G5" s="196"/>
      <c r="H5" s="196"/>
      <c r="I5" s="196"/>
      <c r="J5" s="196"/>
      <c r="K5" s="196"/>
      <c r="L5" s="196"/>
      <c r="M5" s="196"/>
      <c r="N5" s="196"/>
    </row>
    <row r="6" spans="1:99" ht="24" customHeight="1">
      <c r="B6" s="158"/>
      <c r="C6" s="158"/>
      <c r="D6" s="158"/>
      <c r="E6" s="159"/>
      <c r="F6" s="159"/>
      <c r="G6" s="159"/>
      <c r="K6" s="159"/>
      <c r="L6" s="45" t="s">
        <v>111</v>
      </c>
      <c r="M6" s="159"/>
      <c r="N6" s="55"/>
    </row>
    <row r="7" spans="1:99" ht="24" customHeight="1">
      <c r="B7" s="158"/>
      <c r="C7" s="158"/>
      <c r="D7" s="121"/>
      <c r="E7" s="159"/>
      <c r="F7" s="159"/>
      <c r="G7" s="159"/>
      <c r="H7" s="193" t="s">
        <v>25</v>
      </c>
      <c r="I7" s="193"/>
      <c r="J7" s="193"/>
      <c r="K7" s="159"/>
      <c r="L7" s="162" t="s">
        <v>166</v>
      </c>
      <c r="M7" s="159"/>
      <c r="N7" s="55"/>
    </row>
    <row r="8" spans="1:99" ht="24" customHeight="1">
      <c r="C8" s="163"/>
      <c r="D8" s="121" t="s">
        <v>167</v>
      </c>
      <c r="E8" s="164"/>
      <c r="F8" s="165" t="s">
        <v>168</v>
      </c>
      <c r="G8" s="164"/>
      <c r="H8" s="123" t="s">
        <v>89</v>
      </c>
      <c r="I8" s="39"/>
      <c r="J8" s="40"/>
      <c r="K8" s="164"/>
      <c r="L8" s="45" t="s">
        <v>98</v>
      </c>
      <c r="M8" s="164"/>
      <c r="N8" s="166" t="s">
        <v>62</v>
      </c>
      <c r="O8" s="167"/>
    </row>
    <row r="9" spans="1:99" ht="24" customHeight="1">
      <c r="B9" s="92"/>
      <c r="C9" s="163"/>
      <c r="D9" s="156" t="s">
        <v>39</v>
      </c>
      <c r="E9" s="164"/>
      <c r="F9" s="168" t="s">
        <v>169</v>
      </c>
      <c r="G9" s="164"/>
      <c r="H9" s="169" t="s">
        <v>100</v>
      </c>
      <c r="I9" s="40"/>
      <c r="J9" s="155" t="s">
        <v>40</v>
      </c>
      <c r="K9" s="164"/>
      <c r="L9" s="162" t="s">
        <v>99</v>
      </c>
      <c r="M9" s="164"/>
      <c r="N9" s="162" t="s">
        <v>41</v>
      </c>
      <c r="O9" s="167"/>
    </row>
    <row r="10" spans="1:99" ht="24" customHeight="1">
      <c r="A10" s="124" t="s">
        <v>131</v>
      </c>
      <c r="B10" s="44"/>
      <c r="C10" s="44"/>
      <c r="D10" s="44">
        <v>288000000</v>
      </c>
      <c r="E10" s="15"/>
      <c r="F10" s="147">
        <v>0</v>
      </c>
      <c r="G10" s="15"/>
      <c r="H10" s="15">
        <v>32000000</v>
      </c>
      <c r="I10" s="15"/>
      <c r="J10" s="15">
        <v>188844100</v>
      </c>
      <c r="K10" s="15"/>
      <c r="L10" s="15">
        <v>15443791</v>
      </c>
      <c r="M10" s="45"/>
      <c r="N10" s="18">
        <f>SUM(D10:L10)</f>
        <v>524287891</v>
      </c>
      <c r="O10" s="18"/>
    </row>
    <row r="11" spans="1:99" ht="24" customHeight="1">
      <c r="A11" s="127" t="s">
        <v>144</v>
      </c>
      <c r="B11" s="170"/>
      <c r="C11" s="44"/>
      <c r="D11" s="44">
        <v>0</v>
      </c>
      <c r="E11" s="15"/>
      <c r="F11" s="147">
        <v>0</v>
      </c>
      <c r="G11" s="15"/>
      <c r="H11" s="15">
        <v>0</v>
      </c>
      <c r="I11" s="15"/>
      <c r="J11" s="15">
        <f>PL_T!J42</f>
        <v>3821086</v>
      </c>
      <c r="K11" s="15"/>
      <c r="L11" s="15">
        <v>0</v>
      </c>
      <c r="M11" s="45"/>
      <c r="N11" s="18">
        <f t="shared" ref="N11" si="0">SUM(D11:L11)</f>
        <v>3821086</v>
      </c>
      <c r="O11" s="18"/>
    </row>
    <row r="12" spans="1:99" ht="24" customHeight="1">
      <c r="A12" s="127" t="s">
        <v>135</v>
      </c>
      <c r="B12" s="170"/>
      <c r="C12" s="44"/>
      <c r="D12" s="62">
        <v>0</v>
      </c>
      <c r="E12" s="15"/>
      <c r="F12" s="148">
        <v>0</v>
      </c>
      <c r="G12" s="15"/>
      <c r="H12" s="31">
        <v>0</v>
      </c>
      <c r="I12" s="15"/>
      <c r="J12" s="31">
        <f>PL_T!J47</f>
        <v>-786723</v>
      </c>
      <c r="K12" s="15"/>
      <c r="L12" s="31">
        <f>PL_T!J49</f>
        <v>18034026</v>
      </c>
      <c r="M12" s="45"/>
      <c r="N12" s="31">
        <f>SUM(D12:L12)</f>
        <v>17247303</v>
      </c>
      <c r="O12" s="18"/>
    </row>
    <row r="13" spans="1:99" ht="24" customHeight="1">
      <c r="A13" s="171" t="s">
        <v>135</v>
      </c>
      <c r="B13" s="170"/>
      <c r="C13" s="44"/>
      <c r="D13" s="172">
        <f>SUM(D11:D12)</f>
        <v>0</v>
      </c>
      <c r="E13" s="15"/>
      <c r="F13" s="173">
        <f>SUM(F11:F12)</f>
        <v>0</v>
      </c>
      <c r="G13" s="15"/>
      <c r="H13" s="172">
        <f>SUM(H11:H12)</f>
        <v>0</v>
      </c>
      <c r="I13" s="15"/>
      <c r="J13" s="172">
        <f>SUM(J11:J12)</f>
        <v>3034363</v>
      </c>
      <c r="K13" s="15"/>
      <c r="L13" s="172">
        <f>SUM(L11:L12)</f>
        <v>18034026</v>
      </c>
      <c r="M13" s="45"/>
      <c r="N13" s="172">
        <f>SUM(N11:N12)</f>
        <v>21068389</v>
      </c>
      <c r="O13" s="18"/>
    </row>
    <row r="14" spans="1:99" s="18" customFormat="1" ht="24" customHeight="1" thickBot="1">
      <c r="A14" s="129" t="s">
        <v>132</v>
      </c>
      <c r="B14" s="170"/>
      <c r="C14" s="44"/>
      <c r="D14" s="174">
        <f>SUM(D13:D13,D10)</f>
        <v>288000000</v>
      </c>
      <c r="E14" s="15"/>
      <c r="F14" s="175">
        <f>SUM(F10:F13)-F13</f>
        <v>0</v>
      </c>
      <c r="G14" s="15"/>
      <c r="H14" s="174">
        <f>SUM(H13:H13,H10)</f>
        <v>32000000</v>
      </c>
      <c r="I14" s="15"/>
      <c r="J14" s="174">
        <f>SUM(J13:J13,J10)</f>
        <v>191878463</v>
      </c>
      <c r="K14" s="15"/>
      <c r="L14" s="174">
        <f>SUM(L13:L13,L10)</f>
        <v>33477817</v>
      </c>
      <c r="M14" s="15"/>
      <c r="N14" s="174">
        <f>SUM(N13:N13,N10)</f>
        <v>545356280</v>
      </c>
      <c r="O14" s="15"/>
      <c r="P14" s="16"/>
      <c r="Q14" s="16"/>
      <c r="R14" s="16"/>
      <c r="S14" s="16"/>
      <c r="T14" s="16"/>
      <c r="U14" s="16"/>
      <c r="V14" s="16"/>
      <c r="W14" s="16"/>
      <c r="X14" s="16"/>
      <c r="Y14" s="16"/>
      <c r="Z14" s="16"/>
      <c r="AA14" s="16"/>
      <c r="AB14" s="16"/>
      <c r="AC14" s="16"/>
      <c r="AD14" s="16"/>
      <c r="AE14" s="16"/>
      <c r="AF14" s="16"/>
      <c r="AG14" s="16"/>
      <c r="AH14" s="16"/>
      <c r="AI14" s="16"/>
      <c r="AJ14" s="16"/>
      <c r="AK14" s="16"/>
      <c r="AL14" s="16"/>
      <c r="AM14" s="16"/>
      <c r="AN14" s="16"/>
      <c r="AO14" s="16"/>
      <c r="AP14" s="16"/>
      <c r="AQ14" s="16"/>
      <c r="AR14" s="16"/>
      <c r="AS14" s="16"/>
      <c r="AT14" s="16"/>
      <c r="AU14" s="16"/>
      <c r="AV14" s="16"/>
      <c r="AW14" s="16"/>
      <c r="AX14" s="16"/>
      <c r="AY14" s="16"/>
      <c r="AZ14" s="16"/>
      <c r="BA14" s="16"/>
      <c r="BB14" s="16"/>
      <c r="BC14" s="16"/>
      <c r="BD14" s="16"/>
      <c r="BE14" s="16"/>
      <c r="BF14" s="16"/>
      <c r="BG14" s="16"/>
      <c r="BH14" s="16"/>
      <c r="BI14" s="16"/>
      <c r="BJ14" s="16"/>
      <c r="BK14" s="16"/>
      <c r="BL14" s="16"/>
      <c r="BM14" s="16"/>
      <c r="BN14" s="16"/>
      <c r="BO14" s="16"/>
      <c r="BP14" s="16"/>
      <c r="BQ14" s="16"/>
      <c r="BR14" s="16"/>
      <c r="BS14" s="16"/>
      <c r="BT14" s="16"/>
      <c r="BU14" s="16"/>
      <c r="BV14" s="16"/>
      <c r="BW14" s="16"/>
      <c r="BX14" s="16"/>
      <c r="BY14" s="16"/>
      <c r="BZ14" s="16"/>
      <c r="CA14" s="16"/>
      <c r="CB14" s="16"/>
      <c r="CC14" s="16"/>
      <c r="CD14" s="16"/>
      <c r="CE14" s="16"/>
      <c r="CF14" s="16"/>
      <c r="CG14" s="16"/>
      <c r="CH14" s="16"/>
      <c r="CI14" s="16"/>
      <c r="CJ14" s="16"/>
      <c r="CK14" s="16"/>
      <c r="CL14" s="16"/>
      <c r="CM14" s="16"/>
      <c r="CN14" s="16"/>
      <c r="CO14" s="16"/>
      <c r="CP14" s="16"/>
      <c r="CQ14" s="16"/>
      <c r="CR14" s="16"/>
      <c r="CS14" s="16"/>
      <c r="CT14" s="16"/>
      <c r="CU14" s="16"/>
    </row>
    <row r="15" spans="1:99" s="18" customFormat="1" ht="24" customHeight="1" thickTop="1">
      <c r="A15" s="16"/>
      <c r="B15" s="170"/>
      <c r="C15" s="158"/>
      <c r="D15" s="158"/>
      <c r="E15" s="159"/>
      <c r="F15" s="176"/>
      <c r="G15" s="159"/>
      <c r="H15" s="160"/>
      <c r="I15" s="159"/>
      <c r="J15" s="160"/>
      <c r="K15" s="159"/>
      <c r="L15" s="160"/>
      <c r="M15" s="159"/>
      <c r="O15" s="16"/>
      <c r="P15" s="16"/>
      <c r="Q15" s="16"/>
      <c r="R15" s="16"/>
      <c r="S15" s="16"/>
      <c r="T15" s="16"/>
      <c r="U15" s="16"/>
      <c r="V15" s="16"/>
      <c r="W15" s="16"/>
      <c r="X15" s="16"/>
      <c r="Y15" s="16"/>
      <c r="Z15" s="16"/>
      <c r="AA15" s="16"/>
      <c r="AB15" s="16"/>
      <c r="AC15" s="16"/>
      <c r="AD15" s="16"/>
      <c r="AE15" s="16"/>
      <c r="AF15" s="16"/>
      <c r="AG15" s="16"/>
      <c r="AH15" s="16"/>
      <c r="AI15" s="16"/>
      <c r="AJ15" s="16"/>
      <c r="AK15" s="16"/>
      <c r="AL15" s="16"/>
      <c r="AM15" s="16"/>
      <c r="AN15" s="16"/>
      <c r="AO15" s="16"/>
      <c r="AP15" s="16"/>
      <c r="AQ15" s="16"/>
      <c r="AR15" s="16"/>
      <c r="AS15" s="16"/>
      <c r="AT15" s="16"/>
      <c r="AU15" s="16"/>
      <c r="AV15" s="16"/>
      <c r="AW15" s="16"/>
      <c r="AX15" s="16"/>
      <c r="AY15" s="16"/>
      <c r="AZ15" s="16"/>
      <c r="BA15" s="16"/>
      <c r="BB15" s="16"/>
      <c r="BC15" s="16"/>
      <c r="BD15" s="16"/>
      <c r="BE15" s="16"/>
      <c r="BF15" s="16"/>
      <c r="BG15" s="16"/>
      <c r="BH15" s="16"/>
      <c r="BI15" s="16"/>
      <c r="BJ15" s="16"/>
      <c r="BK15" s="16"/>
      <c r="BL15" s="16"/>
      <c r="BM15" s="16"/>
      <c r="BN15" s="16"/>
      <c r="BO15" s="16"/>
      <c r="BP15" s="16"/>
      <c r="BQ15" s="16"/>
      <c r="BR15" s="16"/>
      <c r="BS15" s="16"/>
      <c r="BT15" s="16"/>
      <c r="BU15" s="16"/>
      <c r="BV15" s="16"/>
      <c r="BW15" s="16"/>
      <c r="BX15" s="16"/>
      <c r="BY15" s="16"/>
      <c r="BZ15" s="16"/>
      <c r="CA15" s="16"/>
      <c r="CB15" s="16"/>
      <c r="CC15" s="16"/>
      <c r="CD15" s="16"/>
      <c r="CE15" s="16"/>
      <c r="CF15" s="16"/>
      <c r="CG15" s="16"/>
      <c r="CH15" s="16"/>
      <c r="CI15" s="16"/>
      <c r="CJ15" s="16"/>
      <c r="CK15" s="16"/>
      <c r="CL15" s="16"/>
      <c r="CM15" s="16"/>
      <c r="CN15" s="16"/>
      <c r="CO15" s="16"/>
      <c r="CP15" s="16"/>
      <c r="CQ15" s="16"/>
      <c r="CR15" s="16"/>
      <c r="CS15" s="16"/>
      <c r="CT15" s="16"/>
      <c r="CU15" s="16"/>
    </row>
    <row r="16" spans="1:99" ht="24" customHeight="1">
      <c r="A16" s="124" t="s">
        <v>156</v>
      </c>
      <c r="B16" s="170"/>
      <c r="C16" s="44"/>
      <c r="D16" s="44">
        <f>D14</f>
        <v>288000000</v>
      </c>
      <c r="E16" s="15"/>
      <c r="F16" s="147">
        <v>0</v>
      </c>
      <c r="G16" s="15"/>
      <c r="H16" s="44">
        <f>H14</f>
        <v>32000000</v>
      </c>
      <c r="I16" s="15"/>
      <c r="J16" s="44">
        <f>J14</f>
        <v>191878463</v>
      </c>
      <c r="K16" s="15"/>
      <c r="L16" s="44">
        <f>L14</f>
        <v>33477817</v>
      </c>
      <c r="M16" s="45"/>
      <c r="N16" s="18">
        <f>SUM(D16:L16)</f>
        <v>545356280</v>
      </c>
      <c r="O16" s="18"/>
    </row>
    <row r="17" spans="1:99" ht="24" customHeight="1">
      <c r="A17" s="127" t="s">
        <v>144</v>
      </c>
      <c r="B17" s="170"/>
      <c r="C17" s="44"/>
      <c r="D17" s="44">
        <v>0</v>
      </c>
      <c r="E17" s="15"/>
      <c r="F17" s="147">
        <v>0</v>
      </c>
      <c r="G17" s="15"/>
      <c r="H17" s="15">
        <v>0</v>
      </c>
      <c r="I17" s="15"/>
      <c r="J17" s="15">
        <f>PL_T!H42</f>
        <v>813894395</v>
      </c>
      <c r="K17" s="15"/>
      <c r="L17" s="15">
        <v>0</v>
      </c>
      <c r="M17" s="45"/>
      <c r="N17" s="18">
        <f t="shared" ref="N17:N18" si="1">SUM(D17:L17)</f>
        <v>813894395</v>
      </c>
      <c r="O17" s="18"/>
    </row>
    <row r="18" spans="1:99" ht="24" customHeight="1">
      <c r="A18" s="171" t="s">
        <v>152</v>
      </c>
      <c r="B18" s="170"/>
      <c r="C18" s="44"/>
      <c r="D18" s="62">
        <v>0</v>
      </c>
      <c r="E18" s="15"/>
      <c r="F18" s="148">
        <v>0</v>
      </c>
      <c r="G18" s="15"/>
      <c r="H18" s="31">
        <v>0</v>
      </c>
      <c r="I18" s="15"/>
      <c r="J18" s="31">
        <f>PL_T!H47</f>
        <v>0</v>
      </c>
      <c r="K18" s="15"/>
      <c r="L18" s="31">
        <f>PL_T!H49</f>
        <v>-56771545</v>
      </c>
      <c r="M18" s="45"/>
      <c r="N18" s="31">
        <f t="shared" si="1"/>
        <v>-56771545</v>
      </c>
      <c r="O18" s="18"/>
    </row>
    <row r="19" spans="1:99" ht="24" customHeight="1">
      <c r="A19" s="127" t="s">
        <v>135</v>
      </c>
      <c r="B19" s="170"/>
      <c r="C19" s="44"/>
      <c r="D19" s="177">
        <f>SUM(D17:D18)</f>
        <v>0</v>
      </c>
      <c r="E19" s="15"/>
      <c r="F19" s="178">
        <f>SUM(F17:F18)</f>
        <v>0</v>
      </c>
      <c r="G19" s="15"/>
      <c r="H19" s="177">
        <f>SUM(H17:H18)</f>
        <v>0</v>
      </c>
      <c r="I19" s="15"/>
      <c r="J19" s="177">
        <f>SUM(J17:J18)</f>
        <v>813894395</v>
      </c>
      <c r="K19" s="15"/>
      <c r="L19" s="177">
        <f>SUM(L17:L18)</f>
        <v>-56771545</v>
      </c>
      <c r="M19" s="45"/>
      <c r="N19" s="177">
        <f>SUM(N17:N18)</f>
        <v>757122850</v>
      </c>
      <c r="O19" s="18"/>
    </row>
    <row r="20" spans="1:99" ht="24" customHeight="1">
      <c r="A20" s="127" t="s">
        <v>177</v>
      </c>
      <c r="B20" s="170"/>
      <c r="C20" s="44"/>
      <c r="D20" s="44">
        <v>32000000</v>
      </c>
      <c r="E20" s="15"/>
      <c r="F20" s="147">
        <v>1184000000</v>
      </c>
      <c r="G20" s="15"/>
      <c r="H20" s="44">
        <v>0</v>
      </c>
      <c r="I20" s="15"/>
      <c r="J20" s="44">
        <v>0</v>
      </c>
      <c r="K20" s="15"/>
      <c r="L20" s="44">
        <v>0</v>
      </c>
      <c r="M20" s="45"/>
      <c r="N20" s="147">
        <f>SUM(D20:L20)</f>
        <v>1216000000</v>
      </c>
      <c r="O20" s="18"/>
    </row>
    <row r="21" spans="1:99" ht="24" customHeight="1">
      <c r="A21" s="127" t="s">
        <v>178</v>
      </c>
      <c r="B21" s="170"/>
      <c r="C21" s="44"/>
      <c r="D21" s="44">
        <v>0</v>
      </c>
      <c r="E21" s="15"/>
      <c r="F21" s="151">
        <v>-21280000</v>
      </c>
      <c r="G21" s="15"/>
      <c r="H21" s="44">
        <v>0</v>
      </c>
      <c r="I21" s="15"/>
      <c r="J21" s="44">
        <v>0</v>
      </c>
      <c r="K21" s="15"/>
      <c r="L21" s="44">
        <v>0</v>
      </c>
      <c r="M21" s="45"/>
      <c r="N21" s="147">
        <f>SUM(D21:L21)</f>
        <v>-21280000</v>
      </c>
      <c r="O21" s="18"/>
    </row>
    <row r="22" spans="1:99" ht="24" customHeight="1">
      <c r="A22" s="127" t="s">
        <v>179</v>
      </c>
      <c r="B22" s="170"/>
      <c r="C22" s="44"/>
      <c r="D22" s="62">
        <v>0</v>
      </c>
      <c r="E22" s="15"/>
      <c r="F22" s="148">
        <v>0</v>
      </c>
      <c r="G22" s="15"/>
      <c r="H22" s="62">
        <v>0</v>
      </c>
      <c r="I22" s="15"/>
      <c r="J22" s="62">
        <v>-479991000</v>
      </c>
      <c r="K22" s="15"/>
      <c r="L22" s="62">
        <v>0</v>
      </c>
      <c r="M22" s="45"/>
      <c r="N22" s="62">
        <f>SUM(D22:L22)</f>
        <v>-479991000</v>
      </c>
      <c r="O22" s="18"/>
    </row>
    <row r="23" spans="1:99" s="18" customFormat="1" ht="24" customHeight="1" thickBot="1">
      <c r="A23" s="129" t="s">
        <v>157</v>
      </c>
      <c r="B23" s="44"/>
      <c r="C23" s="44"/>
      <c r="D23" s="174">
        <f>SUM(D19:D22,D16)</f>
        <v>320000000</v>
      </c>
      <c r="E23" s="15"/>
      <c r="F23" s="174">
        <f>SUM(F19:F22,F16)</f>
        <v>1162720000</v>
      </c>
      <c r="G23" s="15"/>
      <c r="H23" s="174">
        <f>SUM(H19:H22,H16)</f>
        <v>32000000</v>
      </c>
      <c r="I23" s="15"/>
      <c r="J23" s="174">
        <f>SUM(J19:J22,J16)</f>
        <v>525781858</v>
      </c>
      <c r="K23" s="15"/>
      <c r="L23" s="174">
        <f>SUM(L19:L22,L16)</f>
        <v>-23293728</v>
      </c>
      <c r="M23" s="15"/>
      <c r="N23" s="174">
        <f>SUM(N19:N22,N16)</f>
        <v>2017208130</v>
      </c>
      <c r="O23" s="15"/>
      <c r="P23" s="16"/>
      <c r="Q23" s="16"/>
      <c r="R23" s="16"/>
      <c r="S23" s="16"/>
      <c r="T23" s="16"/>
      <c r="U23" s="16"/>
      <c r="V23" s="16"/>
      <c r="W23" s="16"/>
      <c r="X23" s="16"/>
      <c r="Y23" s="16"/>
      <c r="Z23" s="16"/>
      <c r="AA23" s="16"/>
      <c r="AB23" s="16"/>
      <c r="AC23" s="16"/>
      <c r="AD23" s="16"/>
      <c r="AE23" s="16"/>
      <c r="AF23" s="16"/>
      <c r="AG23" s="16"/>
      <c r="AH23" s="16"/>
      <c r="AI23" s="16"/>
      <c r="AJ23" s="16"/>
      <c r="AK23" s="16"/>
      <c r="AL23" s="16"/>
      <c r="AM23" s="16"/>
      <c r="AN23" s="16"/>
      <c r="AO23" s="16"/>
      <c r="AP23" s="16"/>
      <c r="AQ23" s="16"/>
      <c r="AR23" s="16"/>
      <c r="AS23" s="16"/>
      <c r="AT23" s="16"/>
      <c r="AU23" s="16"/>
      <c r="AV23" s="16"/>
      <c r="AW23" s="16"/>
      <c r="AX23" s="16"/>
      <c r="AY23" s="16"/>
      <c r="AZ23" s="16"/>
      <c r="BA23" s="16"/>
      <c r="BB23" s="16"/>
      <c r="BC23" s="16"/>
      <c r="BD23" s="16"/>
      <c r="BE23" s="16"/>
      <c r="BF23" s="16"/>
      <c r="BG23" s="16"/>
      <c r="BH23" s="16"/>
      <c r="BI23" s="16"/>
      <c r="BJ23" s="16"/>
      <c r="BK23" s="16"/>
      <c r="BL23" s="16"/>
      <c r="BM23" s="16"/>
      <c r="BN23" s="16"/>
      <c r="BO23" s="16"/>
      <c r="BP23" s="16"/>
      <c r="BQ23" s="16"/>
      <c r="BR23" s="16"/>
      <c r="BS23" s="16"/>
      <c r="BT23" s="16"/>
      <c r="BU23" s="16"/>
      <c r="BV23" s="16"/>
      <c r="BW23" s="16"/>
      <c r="BX23" s="16"/>
      <c r="BY23" s="16"/>
      <c r="BZ23" s="16"/>
      <c r="CA23" s="16"/>
      <c r="CB23" s="16"/>
      <c r="CC23" s="16"/>
      <c r="CD23" s="16"/>
      <c r="CE23" s="16"/>
      <c r="CF23" s="16"/>
      <c r="CG23" s="16"/>
      <c r="CH23" s="16"/>
      <c r="CI23" s="16"/>
      <c r="CJ23" s="16"/>
      <c r="CK23" s="16"/>
      <c r="CL23" s="16"/>
      <c r="CM23" s="16"/>
      <c r="CN23" s="16"/>
      <c r="CO23" s="16"/>
      <c r="CP23" s="16"/>
      <c r="CQ23" s="16"/>
      <c r="CR23" s="16"/>
      <c r="CS23" s="16"/>
      <c r="CT23" s="16"/>
      <c r="CU23" s="16"/>
    </row>
    <row r="24" spans="1:99" s="18" customFormat="1" ht="24" customHeight="1" thickTop="1">
      <c r="A24" s="129"/>
      <c r="B24" s="44"/>
      <c r="C24" s="44"/>
      <c r="D24" s="15"/>
      <c r="E24" s="15"/>
      <c r="F24" s="15"/>
      <c r="G24" s="15"/>
      <c r="H24" s="15"/>
      <c r="I24" s="15"/>
      <c r="J24" s="15"/>
      <c r="K24" s="15"/>
      <c r="L24" s="15"/>
      <c r="M24" s="15"/>
      <c r="N24" s="15"/>
      <c r="O24" s="15"/>
      <c r="P24" s="16"/>
      <c r="Q24" s="16"/>
      <c r="R24" s="16"/>
      <c r="S24" s="16"/>
      <c r="T24" s="16"/>
      <c r="U24" s="16"/>
      <c r="V24" s="16"/>
      <c r="W24" s="16"/>
      <c r="X24" s="16"/>
      <c r="Y24" s="16"/>
      <c r="Z24" s="16"/>
      <c r="AA24" s="16"/>
      <c r="AB24" s="16"/>
      <c r="AC24" s="16"/>
      <c r="AD24" s="16"/>
      <c r="AE24" s="16"/>
      <c r="AF24" s="16"/>
      <c r="AG24" s="16"/>
      <c r="AH24" s="16"/>
      <c r="AI24" s="16"/>
      <c r="AJ24" s="16"/>
      <c r="AK24" s="16"/>
      <c r="AL24" s="16"/>
      <c r="AM24" s="16"/>
      <c r="AN24" s="16"/>
      <c r="AO24" s="16"/>
      <c r="AP24" s="16"/>
      <c r="AQ24" s="16"/>
      <c r="AR24" s="16"/>
      <c r="AS24" s="16"/>
      <c r="AT24" s="16"/>
      <c r="AU24" s="16"/>
      <c r="AV24" s="16"/>
      <c r="AW24" s="16"/>
      <c r="AX24" s="16"/>
      <c r="AY24" s="16"/>
      <c r="AZ24" s="16"/>
      <c r="BA24" s="16"/>
      <c r="BB24" s="16"/>
      <c r="BC24" s="16"/>
      <c r="BD24" s="16"/>
      <c r="BE24" s="16"/>
      <c r="BF24" s="16"/>
      <c r="BG24" s="16"/>
      <c r="BH24" s="16"/>
      <c r="BI24" s="16"/>
      <c r="BJ24" s="16"/>
      <c r="BK24" s="16"/>
      <c r="BL24" s="16"/>
      <c r="BM24" s="16"/>
      <c r="BN24" s="16"/>
      <c r="BO24" s="16"/>
      <c r="BP24" s="16"/>
      <c r="BQ24" s="16"/>
      <c r="BR24" s="16"/>
      <c r="BS24" s="16"/>
      <c r="BT24" s="16"/>
      <c r="BU24" s="16"/>
      <c r="BV24" s="16"/>
      <c r="BW24" s="16"/>
      <c r="BX24" s="16"/>
      <c r="BY24" s="16"/>
      <c r="BZ24" s="16"/>
      <c r="CA24" s="16"/>
      <c r="CB24" s="16"/>
      <c r="CC24" s="16"/>
      <c r="CD24" s="16"/>
      <c r="CE24" s="16"/>
      <c r="CF24" s="16"/>
      <c r="CG24" s="16"/>
      <c r="CH24" s="16"/>
      <c r="CI24" s="16"/>
      <c r="CJ24" s="16"/>
      <c r="CK24" s="16"/>
      <c r="CL24" s="16"/>
      <c r="CM24" s="16"/>
      <c r="CN24" s="16"/>
      <c r="CO24" s="16"/>
      <c r="CP24" s="16"/>
      <c r="CQ24" s="16"/>
      <c r="CR24" s="16"/>
      <c r="CS24" s="16"/>
      <c r="CT24" s="16"/>
      <c r="CU24" s="16"/>
    </row>
    <row r="25" spans="1:99" s="18" customFormat="1" ht="24" customHeight="1">
      <c r="A25" s="16" t="s">
        <v>13</v>
      </c>
      <c r="B25" s="158"/>
      <c r="C25" s="158"/>
      <c r="D25" s="158"/>
      <c r="E25" s="159"/>
      <c r="F25" s="159"/>
      <c r="G25" s="159"/>
      <c r="H25" s="160"/>
      <c r="I25" s="159"/>
      <c r="J25" s="160"/>
      <c r="K25" s="159"/>
      <c r="L25" s="160"/>
      <c r="M25" s="159"/>
      <c r="N25" s="16"/>
      <c r="O25" s="16"/>
      <c r="P25" s="16"/>
      <c r="Q25" s="16"/>
      <c r="R25" s="16"/>
      <c r="S25" s="16"/>
      <c r="T25" s="16"/>
      <c r="U25" s="16"/>
      <c r="V25" s="16"/>
      <c r="W25" s="16"/>
      <c r="X25" s="16"/>
      <c r="Y25" s="16"/>
      <c r="Z25" s="16"/>
      <c r="AA25" s="16"/>
      <c r="AB25" s="16"/>
      <c r="AC25" s="16"/>
      <c r="AD25" s="16"/>
      <c r="AE25" s="16"/>
      <c r="AF25" s="16"/>
      <c r="AG25" s="16"/>
      <c r="AH25" s="16"/>
      <c r="AI25" s="16"/>
      <c r="AJ25" s="16"/>
      <c r="AK25" s="16"/>
      <c r="AL25" s="16"/>
      <c r="AM25" s="16"/>
      <c r="AN25" s="16"/>
      <c r="AO25" s="16"/>
      <c r="AP25" s="16"/>
      <c r="AQ25" s="16"/>
      <c r="AR25" s="16"/>
      <c r="AS25" s="16"/>
      <c r="AT25" s="16"/>
      <c r="AU25" s="16"/>
      <c r="AV25" s="16"/>
      <c r="AW25" s="16"/>
      <c r="AX25" s="16"/>
      <c r="AY25" s="16"/>
      <c r="AZ25" s="16"/>
      <c r="BA25" s="16"/>
      <c r="BB25" s="16"/>
      <c r="BC25" s="16"/>
      <c r="BD25" s="16"/>
      <c r="BE25" s="16"/>
      <c r="BF25" s="16"/>
      <c r="BG25" s="16"/>
      <c r="BH25" s="16"/>
      <c r="BI25" s="16"/>
      <c r="BJ25" s="16"/>
      <c r="BK25" s="16"/>
      <c r="BL25" s="16"/>
      <c r="BM25" s="16"/>
      <c r="BN25" s="16"/>
      <c r="BO25" s="16"/>
      <c r="BP25" s="16"/>
      <c r="BQ25" s="16"/>
      <c r="BR25" s="16"/>
      <c r="BS25" s="16"/>
      <c r="BT25" s="16"/>
      <c r="BU25" s="16"/>
      <c r="BV25" s="16"/>
      <c r="BW25" s="16"/>
      <c r="BX25" s="16"/>
      <c r="BY25" s="16"/>
      <c r="BZ25" s="16"/>
      <c r="CA25" s="16"/>
      <c r="CB25" s="16"/>
      <c r="CC25" s="16"/>
      <c r="CD25" s="16"/>
      <c r="CE25" s="16"/>
      <c r="CF25" s="16"/>
      <c r="CG25" s="16"/>
      <c r="CH25" s="16"/>
      <c r="CI25" s="16"/>
      <c r="CJ25" s="16"/>
      <c r="CK25" s="16"/>
      <c r="CL25" s="16"/>
      <c r="CM25" s="16"/>
      <c r="CN25" s="16"/>
      <c r="CO25" s="16"/>
      <c r="CP25" s="16"/>
      <c r="CQ25" s="16"/>
      <c r="CR25" s="16"/>
      <c r="CS25" s="16"/>
      <c r="CT25" s="16"/>
      <c r="CU25" s="16"/>
    </row>
    <row r="26" spans="1:99" s="18" customFormat="1" ht="24" customHeight="1">
      <c r="A26" s="179"/>
      <c r="B26" s="179"/>
      <c r="C26" s="179"/>
      <c r="D26" s="179"/>
      <c r="E26" s="179"/>
      <c r="F26" s="179"/>
      <c r="G26" s="179"/>
      <c r="H26" s="179"/>
      <c r="I26" s="179"/>
      <c r="J26" s="179"/>
      <c r="K26" s="179"/>
      <c r="L26" s="179"/>
      <c r="M26" s="179"/>
      <c r="N26" s="179"/>
      <c r="O26" s="180"/>
    </row>
    <row r="27" spans="1:99" s="18" customFormat="1" ht="24" customHeight="1">
      <c r="A27" s="16"/>
      <c r="B27" s="158"/>
      <c r="C27" s="158"/>
      <c r="D27" s="158"/>
      <c r="E27" s="159"/>
      <c r="F27" s="159"/>
      <c r="G27" s="159"/>
      <c r="H27" s="160"/>
      <c r="I27" s="159"/>
      <c r="J27" s="160"/>
      <c r="K27" s="159"/>
      <c r="L27" s="160"/>
      <c r="M27" s="159"/>
      <c r="N27" s="16"/>
      <c r="O27" s="16"/>
    </row>
    <row r="2047" spans="1:99" s="18" customFormat="1" ht="24" customHeight="1">
      <c r="A2047" s="16"/>
      <c r="B2047" s="161"/>
      <c r="C2047" s="160"/>
      <c r="D2047" s="161"/>
      <c r="E2047" s="160"/>
      <c r="F2047" s="160"/>
      <c r="G2047" s="160"/>
      <c r="H2047" s="181"/>
      <c r="I2047" s="160"/>
      <c r="J2047" s="181"/>
      <c r="K2047" s="160"/>
      <c r="L2047" s="181"/>
      <c r="M2047" s="160"/>
      <c r="N2047" s="182"/>
      <c r="O2047" s="127"/>
      <c r="P2047" s="16"/>
      <c r="Q2047" s="16"/>
      <c r="R2047" s="16"/>
      <c r="S2047" s="16"/>
      <c r="T2047" s="16"/>
      <c r="U2047" s="16"/>
      <c r="V2047" s="16"/>
      <c r="W2047" s="16"/>
      <c r="X2047" s="16"/>
      <c r="Y2047" s="16"/>
      <c r="Z2047" s="16"/>
      <c r="AA2047" s="16"/>
      <c r="AB2047" s="16"/>
      <c r="AC2047" s="16"/>
      <c r="AD2047" s="16"/>
      <c r="AE2047" s="16"/>
      <c r="AF2047" s="16"/>
      <c r="AG2047" s="16"/>
      <c r="AH2047" s="16"/>
      <c r="AI2047" s="16"/>
      <c r="AJ2047" s="16"/>
      <c r="AK2047" s="16"/>
      <c r="AL2047" s="16"/>
      <c r="AM2047" s="16"/>
      <c r="AN2047" s="16"/>
      <c r="AO2047" s="16"/>
      <c r="AP2047" s="16"/>
      <c r="AQ2047" s="16"/>
      <c r="AR2047" s="16"/>
      <c r="AS2047" s="16"/>
      <c r="AT2047" s="16"/>
      <c r="AU2047" s="16"/>
      <c r="AV2047" s="16"/>
      <c r="AW2047" s="16"/>
      <c r="AX2047" s="16"/>
      <c r="AY2047" s="16"/>
      <c r="AZ2047" s="16"/>
      <c r="BA2047" s="16"/>
      <c r="BB2047" s="16"/>
      <c r="BC2047" s="16"/>
      <c r="BD2047" s="16"/>
      <c r="BE2047" s="16"/>
      <c r="BF2047" s="16"/>
      <c r="BG2047" s="16"/>
      <c r="BH2047" s="16"/>
      <c r="BI2047" s="16"/>
      <c r="BJ2047" s="16"/>
      <c r="BK2047" s="16"/>
      <c r="BL2047" s="16"/>
      <c r="BM2047" s="16"/>
      <c r="BN2047" s="16"/>
      <c r="BO2047" s="16"/>
      <c r="BP2047" s="16"/>
      <c r="BQ2047" s="16"/>
      <c r="BR2047" s="16"/>
      <c r="BS2047" s="16"/>
      <c r="BT2047" s="16"/>
      <c r="BU2047" s="16"/>
      <c r="BV2047" s="16"/>
      <c r="BW2047" s="16"/>
      <c r="BX2047" s="16"/>
      <c r="BY2047" s="16"/>
      <c r="BZ2047" s="16"/>
      <c r="CA2047" s="16"/>
      <c r="CB2047" s="16"/>
      <c r="CC2047" s="16"/>
      <c r="CD2047" s="16"/>
      <c r="CE2047" s="16"/>
      <c r="CF2047" s="16"/>
      <c r="CG2047" s="16"/>
      <c r="CH2047" s="16"/>
      <c r="CI2047" s="16"/>
      <c r="CJ2047" s="16"/>
      <c r="CK2047" s="16"/>
      <c r="CL2047" s="16"/>
      <c r="CM2047" s="16"/>
      <c r="CN2047" s="16"/>
      <c r="CO2047" s="16"/>
      <c r="CP2047" s="16"/>
      <c r="CQ2047" s="16"/>
      <c r="CR2047" s="16"/>
      <c r="CS2047" s="16"/>
      <c r="CT2047" s="16"/>
      <c r="CU2047" s="16"/>
    </row>
    <row r="2048" spans="1:99" s="18" customFormat="1" ht="24" customHeight="1">
      <c r="A2048" s="16"/>
      <c r="B2048" s="161"/>
      <c r="C2048" s="160"/>
      <c r="D2048" s="161"/>
      <c r="E2048" s="160"/>
      <c r="F2048" s="160"/>
      <c r="G2048" s="160"/>
      <c r="H2048" s="183"/>
      <c r="I2048" s="160"/>
      <c r="J2048" s="183"/>
      <c r="K2048" s="160"/>
      <c r="L2048" s="183"/>
      <c r="M2048" s="160"/>
      <c r="N2048" s="184"/>
      <c r="O2048" s="127"/>
      <c r="P2048" s="16"/>
      <c r="Q2048" s="16"/>
      <c r="R2048" s="16"/>
      <c r="S2048" s="16"/>
      <c r="T2048" s="16"/>
      <c r="U2048" s="16"/>
      <c r="V2048" s="16"/>
      <c r="W2048" s="16"/>
      <c r="X2048" s="16"/>
      <c r="Y2048" s="16"/>
      <c r="Z2048" s="16"/>
      <c r="AA2048" s="16"/>
      <c r="AB2048" s="16"/>
      <c r="AC2048" s="16"/>
      <c r="AD2048" s="16"/>
      <c r="AE2048" s="16"/>
      <c r="AF2048" s="16"/>
      <c r="AG2048" s="16"/>
      <c r="AH2048" s="16"/>
      <c r="AI2048" s="16"/>
      <c r="AJ2048" s="16"/>
      <c r="AK2048" s="16"/>
      <c r="AL2048" s="16"/>
      <c r="AM2048" s="16"/>
      <c r="AN2048" s="16"/>
      <c r="AO2048" s="16"/>
      <c r="AP2048" s="16"/>
      <c r="AQ2048" s="16"/>
      <c r="AR2048" s="16"/>
      <c r="AS2048" s="16"/>
      <c r="AT2048" s="16"/>
      <c r="AU2048" s="16"/>
      <c r="AV2048" s="16"/>
      <c r="AW2048" s="16"/>
      <c r="AX2048" s="16"/>
      <c r="AY2048" s="16"/>
      <c r="AZ2048" s="16"/>
      <c r="BA2048" s="16"/>
      <c r="BB2048" s="16"/>
      <c r="BC2048" s="16"/>
      <c r="BD2048" s="16"/>
      <c r="BE2048" s="16"/>
      <c r="BF2048" s="16"/>
      <c r="BG2048" s="16"/>
      <c r="BH2048" s="16"/>
      <c r="BI2048" s="16"/>
      <c r="BJ2048" s="16"/>
      <c r="BK2048" s="16"/>
      <c r="BL2048" s="16"/>
      <c r="BM2048" s="16"/>
      <c r="BN2048" s="16"/>
      <c r="BO2048" s="16"/>
      <c r="BP2048" s="16"/>
      <c r="BQ2048" s="16"/>
      <c r="BR2048" s="16"/>
      <c r="BS2048" s="16"/>
      <c r="BT2048" s="16"/>
      <c r="BU2048" s="16"/>
      <c r="BV2048" s="16"/>
      <c r="BW2048" s="16"/>
      <c r="BX2048" s="16"/>
      <c r="BY2048" s="16"/>
      <c r="BZ2048" s="16"/>
      <c r="CA2048" s="16"/>
      <c r="CB2048" s="16"/>
      <c r="CC2048" s="16"/>
      <c r="CD2048" s="16"/>
      <c r="CE2048" s="16"/>
      <c r="CF2048" s="16"/>
      <c r="CG2048" s="16"/>
      <c r="CH2048" s="16"/>
      <c r="CI2048" s="16"/>
      <c r="CJ2048" s="16"/>
      <c r="CK2048" s="16"/>
      <c r="CL2048" s="16"/>
      <c r="CM2048" s="16"/>
      <c r="CN2048" s="16"/>
      <c r="CO2048" s="16"/>
      <c r="CP2048" s="16"/>
      <c r="CQ2048" s="16"/>
      <c r="CR2048" s="16"/>
      <c r="CS2048" s="16"/>
      <c r="CT2048" s="16"/>
      <c r="CU2048" s="16"/>
    </row>
    <row r="2049" spans="1:99" s="18" customFormat="1" ht="24" customHeight="1">
      <c r="A2049" s="16"/>
      <c r="B2049" s="161"/>
      <c r="C2049" s="160"/>
      <c r="D2049" s="161"/>
      <c r="E2049" s="160"/>
      <c r="F2049" s="160"/>
      <c r="G2049" s="160"/>
      <c r="H2049" s="185"/>
      <c r="I2049" s="160"/>
      <c r="J2049" s="185"/>
      <c r="K2049" s="160"/>
      <c r="L2049" s="185"/>
      <c r="M2049" s="160"/>
      <c r="N2049" s="186"/>
      <c r="O2049" s="127"/>
      <c r="P2049" s="16"/>
      <c r="Q2049" s="16"/>
      <c r="R2049" s="16"/>
      <c r="S2049" s="16"/>
      <c r="T2049" s="16"/>
      <c r="U2049" s="16"/>
      <c r="V2049" s="16"/>
      <c r="W2049" s="16"/>
      <c r="X2049" s="16"/>
      <c r="Y2049" s="16"/>
      <c r="Z2049" s="16"/>
      <c r="AA2049" s="16"/>
      <c r="AB2049" s="16"/>
      <c r="AC2049" s="16"/>
      <c r="AD2049" s="16"/>
      <c r="AE2049" s="16"/>
      <c r="AF2049" s="16"/>
      <c r="AG2049" s="16"/>
      <c r="AH2049" s="16"/>
      <c r="AI2049" s="16"/>
      <c r="AJ2049" s="16"/>
      <c r="AK2049" s="16"/>
      <c r="AL2049" s="16"/>
      <c r="AM2049" s="16"/>
      <c r="AN2049" s="16"/>
      <c r="AO2049" s="16"/>
      <c r="AP2049" s="16"/>
      <c r="AQ2049" s="16"/>
      <c r="AR2049" s="16"/>
      <c r="AS2049" s="16"/>
      <c r="AT2049" s="16"/>
      <c r="AU2049" s="16"/>
      <c r="AV2049" s="16"/>
      <c r="AW2049" s="16"/>
      <c r="AX2049" s="16"/>
      <c r="AY2049" s="16"/>
      <c r="AZ2049" s="16"/>
      <c r="BA2049" s="16"/>
      <c r="BB2049" s="16"/>
      <c r="BC2049" s="16"/>
      <c r="BD2049" s="16"/>
      <c r="BE2049" s="16"/>
      <c r="BF2049" s="16"/>
      <c r="BG2049" s="16"/>
      <c r="BH2049" s="16"/>
      <c r="BI2049" s="16"/>
      <c r="BJ2049" s="16"/>
      <c r="BK2049" s="16"/>
      <c r="BL2049" s="16"/>
      <c r="BM2049" s="16"/>
      <c r="BN2049" s="16"/>
      <c r="BO2049" s="16"/>
      <c r="BP2049" s="16"/>
      <c r="BQ2049" s="16"/>
      <c r="BR2049" s="16"/>
      <c r="BS2049" s="16"/>
      <c r="BT2049" s="16"/>
      <c r="BU2049" s="16"/>
      <c r="BV2049" s="16"/>
      <c r="BW2049" s="16"/>
      <c r="BX2049" s="16"/>
      <c r="BY2049" s="16"/>
      <c r="BZ2049" s="16"/>
      <c r="CA2049" s="16"/>
      <c r="CB2049" s="16"/>
      <c r="CC2049" s="16"/>
      <c r="CD2049" s="16"/>
      <c r="CE2049" s="16"/>
      <c r="CF2049" s="16"/>
      <c r="CG2049" s="16"/>
      <c r="CH2049" s="16"/>
      <c r="CI2049" s="16"/>
      <c r="CJ2049" s="16"/>
      <c r="CK2049" s="16"/>
      <c r="CL2049" s="16"/>
      <c r="CM2049" s="16"/>
      <c r="CN2049" s="16"/>
      <c r="CO2049" s="16"/>
      <c r="CP2049" s="16"/>
      <c r="CQ2049" s="16"/>
      <c r="CR2049" s="16"/>
      <c r="CS2049" s="16"/>
      <c r="CT2049" s="16"/>
      <c r="CU2049" s="16"/>
    </row>
    <row r="2050" spans="1:99" s="18" customFormat="1" ht="24" customHeight="1">
      <c r="A2050" s="16"/>
      <c r="B2050" s="161"/>
      <c r="C2050" s="160"/>
      <c r="D2050" s="161"/>
      <c r="E2050" s="160"/>
      <c r="F2050" s="160"/>
      <c r="G2050" s="160"/>
      <c r="H2050" s="187"/>
      <c r="I2050" s="160"/>
      <c r="J2050" s="187"/>
      <c r="K2050" s="160"/>
      <c r="L2050" s="187"/>
      <c r="M2050" s="160"/>
      <c r="N2050" s="188"/>
      <c r="O2050" s="127"/>
      <c r="P2050" s="16"/>
      <c r="Q2050" s="16"/>
      <c r="R2050" s="16"/>
      <c r="S2050" s="16"/>
      <c r="T2050" s="16"/>
      <c r="U2050" s="16"/>
      <c r="V2050" s="16"/>
      <c r="W2050" s="16"/>
      <c r="X2050" s="16"/>
      <c r="Y2050" s="16"/>
      <c r="Z2050" s="16"/>
      <c r="AA2050" s="16"/>
      <c r="AB2050" s="16"/>
      <c r="AC2050" s="16"/>
      <c r="AD2050" s="16"/>
      <c r="AE2050" s="16"/>
      <c r="AF2050" s="16"/>
      <c r="AG2050" s="16"/>
      <c r="AH2050" s="16"/>
      <c r="AI2050" s="16"/>
      <c r="AJ2050" s="16"/>
      <c r="AK2050" s="16"/>
      <c r="AL2050" s="16"/>
      <c r="AM2050" s="16"/>
      <c r="AN2050" s="16"/>
      <c r="AO2050" s="16"/>
      <c r="AP2050" s="16"/>
      <c r="AQ2050" s="16"/>
      <c r="AR2050" s="16"/>
      <c r="AS2050" s="16"/>
      <c r="AT2050" s="16"/>
      <c r="AU2050" s="16"/>
      <c r="AV2050" s="16"/>
      <c r="AW2050" s="16"/>
      <c r="AX2050" s="16"/>
      <c r="AY2050" s="16"/>
      <c r="AZ2050" s="16"/>
      <c r="BA2050" s="16"/>
      <c r="BB2050" s="16"/>
      <c r="BC2050" s="16"/>
      <c r="BD2050" s="16"/>
      <c r="BE2050" s="16"/>
      <c r="BF2050" s="16"/>
      <c r="BG2050" s="16"/>
      <c r="BH2050" s="16"/>
      <c r="BI2050" s="16"/>
      <c r="BJ2050" s="16"/>
      <c r="BK2050" s="16"/>
      <c r="BL2050" s="16"/>
      <c r="BM2050" s="16"/>
      <c r="BN2050" s="16"/>
      <c r="BO2050" s="16"/>
      <c r="BP2050" s="16"/>
      <c r="BQ2050" s="16"/>
      <c r="BR2050" s="16"/>
      <c r="BS2050" s="16"/>
      <c r="BT2050" s="16"/>
      <c r="BU2050" s="16"/>
      <c r="BV2050" s="16"/>
      <c r="BW2050" s="16"/>
      <c r="BX2050" s="16"/>
      <c r="BY2050" s="16"/>
      <c r="BZ2050" s="16"/>
      <c r="CA2050" s="16"/>
      <c r="CB2050" s="16"/>
      <c r="CC2050" s="16"/>
      <c r="CD2050" s="16"/>
      <c r="CE2050" s="16"/>
      <c r="CF2050" s="16"/>
      <c r="CG2050" s="16"/>
      <c r="CH2050" s="16"/>
      <c r="CI2050" s="16"/>
      <c r="CJ2050" s="16"/>
      <c r="CK2050" s="16"/>
      <c r="CL2050" s="16"/>
      <c r="CM2050" s="16"/>
      <c r="CN2050" s="16"/>
      <c r="CO2050" s="16"/>
      <c r="CP2050" s="16"/>
      <c r="CQ2050" s="16"/>
      <c r="CR2050" s="16"/>
      <c r="CS2050" s="16"/>
      <c r="CT2050" s="16"/>
      <c r="CU2050" s="16"/>
    </row>
    <row r="2052" spans="1:99" s="18" customFormat="1" ht="24" customHeight="1">
      <c r="A2052" s="16"/>
      <c r="B2052" s="161"/>
      <c r="C2052" s="160"/>
      <c r="D2052" s="161"/>
      <c r="E2052" s="160"/>
      <c r="F2052" s="160"/>
      <c r="G2052" s="160"/>
      <c r="H2052" s="181"/>
      <c r="I2052" s="160"/>
      <c r="J2052" s="181"/>
      <c r="K2052" s="160"/>
      <c r="L2052" s="181"/>
      <c r="M2052" s="160"/>
      <c r="N2052" s="182"/>
      <c r="O2052" s="127"/>
      <c r="P2052" s="16"/>
      <c r="Q2052" s="16"/>
      <c r="R2052" s="16"/>
      <c r="S2052" s="16"/>
      <c r="T2052" s="16"/>
      <c r="U2052" s="16"/>
      <c r="V2052" s="16"/>
      <c r="W2052" s="16"/>
      <c r="X2052" s="16"/>
      <c r="Y2052" s="16"/>
      <c r="Z2052" s="16"/>
      <c r="AA2052" s="16"/>
      <c r="AB2052" s="16"/>
      <c r="AC2052" s="16"/>
      <c r="AD2052" s="16"/>
      <c r="AE2052" s="16"/>
      <c r="AF2052" s="16"/>
      <c r="AG2052" s="16"/>
      <c r="AH2052" s="16"/>
      <c r="AI2052" s="16"/>
      <c r="AJ2052" s="16"/>
      <c r="AK2052" s="16"/>
      <c r="AL2052" s="16"/>
      <c r="AM2052" s="16"/>
      <c r="AN2052" s="16"/>
      <c r="AO2052" s="16"/>
      <c r="AP2052" s="16"/>
      <c r="AQ2052" s="16"/>
      <c r="AR2052" s="16"/>
      <c r="AS2052" s="16"/>
      <c r="AT2052" s="16"/>
      <c r="AU2052" s="16"/>
      <c r="AV2052" s="16"/>
      <c r="AW2052" s="16"/>
      <c r="AX2052" s="16"/>
      <c r="AY2052" s="16"/>
      <c r="AZ2052" s="16"/>
      <c r="BA2052" s="16"/>
      <c r="BB2052" s="16"/>
      <c r="BC2052" s="16"/>
      <c r="BD2052" s="16"/>
      <c r="BE2052" s="16"/>
      <c r="BF2052" s="16"/>
      <c r="BG2052" s="16"/>
      <c r="BH2052" s="16"/>
      <c r="BI2052" s="16"/>
      <c r="BJ2052" s="16"/>
      <c r="BK2052" s="16"/>
      <c r="BL2052" s="16"/>
      <c r="BM2052" s="16"/>
      <c r="BN2052" s="16"/>
      <c r="BO2052" s="16"/>
      <c r="BP2052" s="16"/>
      <c r="BQ2052" s="16"/>
      <c r="BR2052" s="16"/>
      <c r="BS2052" s="16"/>
      <c r="BT2052" s="16"/>
      <c r="BU2052" s="16"/>
      <c r="BV2052" s="16"/>
      <c r="BW2052" s="16"/>
      <c r="BX2052" s="16"/>
      <c r="BY2052" s="16"/>
      <c r="BZ2052" s="16"/>
      <c r="CA2052" s="16"/>
      <c r="CB2052" s="16"/>
      <c r="CC2052" s="16"/>
      <c r="CD2052" s="16"/>
      <c r="CE2052" s="16"/>
      <c r="CF2052" s="16"/>
      <c r="CG2052" s="16"/>
      <c r="CH2052" s="16"/>
      <c r="CI2052" s="16"/>
      <c r="CJ2052" s="16"/>
      <c r="CK2052" s="16"/>
      <c r="CL2052" s="16"/>
      <c r="CM2052" s="16"/>
      <c r="CN2052" s="16"/>
      <c r="CO2052" s="16"/>
      <c r="CP2052" s="16"/>
      <c r="CQ2052" s="16"/>
      <c r="CR2052" s="16"/>
      <c r="CS2052" s="16"/>
      <c r="CT2052" s="16"/>
      <c r="CU2052" s="16"/>
    </row>
    <row r="2053" spans="1:99" s="18" customFormat="1" ht="24" customHeight="1">
      <c r="A2053" s="16"/>
      <c r="B2053" s="161"/>
      <c r="C2053" s="160"/>
      <c r="D2053" s="161"/>
      <c r="E2053" s="160"/>
      <c r="F2053" s="160"/>
      <c r="G2053" s="160"/>
      <c r="H2053" s="183"/>
      <c r="I2053" s="160"/>
      <c r="J2053" s="183"/>
      <c r="K2053" s="160"/>
      <c r="L2053" s="183"/>
      <c r="M2053" s="160"/>
      <c r="N2053" s="184"/>
      <c r="O2053" s="127"/>
      <c r="P2053" s="16"/>
      <c r="Q2053" s="16"/>
      <c r="R2053" s="16"/>
      <c r="S2053" s="16"/>
      <c r="T2053" s="16"/>
      <c r="U2053" s="16"/>
      <c r="V2053" s="16"/>
      <c r="W2053" s="16"/>
      <c r="X2053" s="16"/>
      <c r="Y2053" s="16"/>
      <c r="Z2053" s="16"/>
      <c r="AA2053" s="16"/>
      <c r="AB2053" s="16"/>
      <c r="AC2053" s="16"/>
      <c r="AD2053" s="16"/>
      <c r="AE2053" s="16"/>
      <c r="AF2053" s="16"/>
      <c r="AG2053" s="16"/>
      <c r="AH2053" s="16"/>
      <c r="AI2053" s="16"/>
      <c r="AJ2053" s="16"/>
      <c r="AK2053" s="16"/>
      <c r="AL2053" s="16"/>
      <c r="AM2053" s="16"/>
      <c r="AN2053" s="16"/>
      <c r="AO2053" s="16"/>
      <c r="AP2053" s="16"/>
      <c r="AQ2053" s="16"/>
      <c r="AR2053" s="16"/>
      <c r="AS2053" s="16"/>
      <c r="AT2053" s="16"/>
      <c r="AU2053" s="16"/>
      <c r="AV2053" s="16"/>
      <c r="AW2053" s="16"/>
      <c r="AX2053" s="16"/>
      <c r="AY2053" s="16"/>
      <c r="AZ2053" s="16"/>
      <c r="BA2053" s="16"/>
      <c r="BB2053" s="16"/>
      <c r="BC2053" s="16"/>
      <c r="BD2053" s="16"/>
      <c r="BE2053" s="16"/>
      <c r="BF2053" s="16"/>
      <c r="BG2053" s="16"/>
      <c r="BH2053" s="16"/>
      <c r="BI2053" s="16"/>
      <c r="BJ2053" s="16"/>
      <c r="BK2053" s="16"/>
      <c r="BL2053" s="16"/>
      <c r="BM2053" s="16"/>
      <c r="BN2053" s="16"/>
      <c r="BO2053" s="16"/>
      <c r="BP2053" s="16"/>
      <c r="BQ2053" s="16"/>
      <c r="BR2053" s="16"/>
      <c r="BS2053" s="16"/>
      <c r="BT2053" s="16"/>
      <c r="BU2053" s="16"/>
      <c r="BV2053" s="16"/>
      <c r="BW2053" s="16"/>
      <c r="BX2053" s="16"/>
      <c r="BY2053" s="16"/>
      <c r="BZ2053" s="16"/>
      <c r="CA2053" s="16"/>
      <c r="CB2053" s="16"/>
      <c r="CC2053" s="16"/>
      <c r="CD2053" s="16"/>
      <c r="CE2053" s="16"/>
      <c r="CF2053" s="16"/>
      <c r="CG2053" s="16"/>
      <c r="CH2053" s="16"/>
      <c r="CI2053" s="16"/>
      <c r="CJ2053" s="16"/>
      <c r="CK2053" s="16"/>
      <c r="CL2053" s="16"/>
      <c r="CM2053" s="16"/>
      <c r="CN2053" s="16"/>
      <c r="CO2053" s="16"/>
      <c r="CP2053" s="16"/>
      <c r="CQ2053" s="16"/>
      <c r="CR2053" s="16"/>
      <c r="CS2053" s="16"/>
      <c r="CT2053" s="16"/>
      <c r="CU2053" s="16"/>
    </row>
    <row r="2054" spans="1:99" s="18" customFormat="1" ht="24" customHeight="1">
      <c r="A2054" s="16"/>
      <c r="B2054" s="161"/>
      <c r="C2054" s="160"/>
      <c r="D2054" s="161"/>
      <c r="E2054" s="160"/>
      <c r="F2054" s="160"/>
      <c r="G2054" s="160"/>
      <c r="H2054" s="185"/>
      <c r="I2054" s="160"/>
      <c r="J2054" s="185"/>
      <c r="K2054" s="160"/>
      <c r="L2054" s="185"/>
      <c r="M2054" s="160"/>
      <c r="N2054" s="186"/>
      <c r="O2054" s="127"/>
      <c r="P2054" s="16"/>
      <c r="Q2054" s="16"/>
      <c r="R2054" s="16"/>
      <c r="S2054" s="16"/>
      <c r="T2054" s="16"/>
      <c r="U2054" s="16"/>
      <c r="V2054" s="16"/>
      <c r="W2054" s="16"/>
      <c r="X2054" s="16"/>
      <c r="Y2054" s="16"/>
      <c r="Z2054" s="16"/>
      <c r="AA2054" s="16"/>
      <c r="AB2054" s="16"/>
      <c r="AC2054" s="16"/>
      <c r="AD2054" s="16"/>
      <c r="AE2054" s="16"/>
      <c r="AF2054" s="16"/>
      <c r="AG2054" s="16"/>
      <c r="AH2054" s="16"/>
      <c r="AI2054" s="16"/>
      <c r="AJ2054" s="16"/>
      <c r="AK2054" s="16"/>
      <c r="AL2054" s="16"/>
      <c r="AM2054" s="16"/>
      <c r="AN2054" s="16"/>
      <c r="AO2054" s="16"/>
      <c r="AP2054" s="16"/>
      <c r="AQ2054" s="16"/>
      <c r="AR2054" s="16"/>
      <c r="AS2054" s="16"/>
      <c r="AT2054" s="16"/>
      <c r="AU2054" s="16"/>
      <c r="AV2054" s="16"/>
      <c r="AW2054" s="16"/>
      <c r="AX2054" s="16"/>
      <c r="AY2054" s="16"/>
      <c r="AZ2054" s="16"/>
      <c r="BA2054" s="16"/>
      <c r="BB2054" s="16"/>
      <c r="BC2054" s="16"/>
      <c r="BD2054" s="16"/>
      <c r="BE2054" s="16"/>
      <c r="BF2054" s="16"/>
      <c r="BG2054" s="16"/>
      <c r="BH2054" s="16"/>
      <c r="BI2054" s="16"/>
      <c r="BJ2054" s="16"/>
      <c r="BK2054" s="16"/>
      <c r="BL2054" s="16"/>
      <c r="BM2054" s="16"/>
      <c r="BN2054" s="16"/>
      <c r="BO2054" s="16"/>
      <c r="BP2054" s="16"/>
      <c r="BQ2054" s="16"/>
      <c r="BR2054" s="16"/>
      <c r="BS2054" s="16"/>
      <c r="BT2054" s="16"/>
      <c r="BU2054" s="16"/>
      <c r="BV2054" s="16"/>
      <c r="BW2054" s="16"/>
      <c r="BX2054" s="16"/>
      <c r="BY2054" s="16"/>
      <c r="BZ2054" s="16"/>
      <c r="CA2054" s="16"/>
      <c r="CB2054" s="16"/>
      <c r="CC2054" s="16"/>
      <c r="CD2054" s="16"/>
      <c r="CE2054" s="16"/>
      <c r="CF2054" s="16"/>
      <c r="CG2054" s="16"/>
      <c r="CH2054" s="16"/>
      <c r="CI2054" s="16"/>
      <c r="CJ2054" s="16"/>
      <c r="CK2054" s="16"/>
      <c r="CL2054" s="16"/>
      <c r="CM2054" s="16"/>
      <c r="CN2054" s="16"/>
      <c r="CO2054" s="16"/>
      <c r="CP2054" s="16"/>
      <c r="CQ2054" s="16"/>
      <c r="CR2054" s="16"/>
      <c r="CS2054" s="16"/>
      <c r="CT2054" s="16"/>
      <c r="CU2054" s="16"/>
    </row>
    <row r="2055" spans="1:99" s="18" customFormat="1" ht="24" customHeight="1">
      <c r="A2055" s="16"/>
      <c r="B2055" s="161"/>
      <c r="C2055" s="160"/>
      <c r="D2055" s="161"/>
      <c r="E2055" s="160"/>
      <c r="F2055" s="160"/>
      <c r="G2055" s="160"/>
      <c r="H2055" s="187"/>
      <c r="I2055" s="160"/>
      <c r="J2055" s="187"/>
      <c r="K2055" s="160"/>
      <c r="L2055" s="187"/>
      <c r="M2055" s="160"/>
      <c r="N2055" s="188"/>
      <c r="O2055" s="127"/>
      <c r="P2055" s="16"/>
      <c r="Q2055" s="16"/>
      <c r="R2055" s="16"/>
      <c r="S2055" s="16"/>
      <c r="T2055" s="16"/>
      <c r="U2055" s="16"/>
      <c r="V2055" s="16"/>
      <c r="W2055" s="16"/>
      <c r="X2055" s="16"/>
      <c r="Y2055" s="16"/>
      <c r="Z2055" s="16"/>
      <c r="AA2055" s="16"/>
      <c r="AB2055" s="16"/>
      <c r="AC2055" s="16"/>
      <c r="AD2055" s="16"/>
      <c r="AE2055" s="16"/>
      <c r="AF2055" s="16"/>
      <c r="AG2055" s="16"/>
      <c r="AH2055" s="16"/>
      <c r="AI2055" s="16"/>
      <c r="AJ2055" s="16"/>
      <c r="AK2055" s="16"/>
      <c r="AL2055" s="16"/>
      <c r="AM2055" s="16"/>
      <c r="AN2055" s="16"/>
      <c r="AO2055" s="16"/>
      <c r="AP2055" s="16"/>
      <c r="AQ2055" s="16"/>
      <c r="AR2055" s="16"/>
      <c r="AS2055" s="16"/>
      <c r="AT2055" s="16"/>
      <c r="AU2055" s="16"/>
      <c r="AV2055" s="16"/>
      <c r="AW2055" s="16"/>
      <c r="AX2055" s="16"/>
      <c r="AY2055" s="16"/>
      <c r="AZ2055" s="16"/>
      <c r="BA2055" s="16"/>
      <c r="BB2055" s="16"/>
      <c r="BC2055" s="16"/>
      <c r="BD2055" s="16"/>
      <c r="BE2055" s="16"/>
      <c r="BF2055" s="16"/>
      <c r="BG2055" s="16"/>
      <c r="BH2055" s="16"/>
      <c r="BI2055" s="16"/>
      <c r="BJ2055" s="16"/>
      <c r="BK2055" s="16"/>
      <c r="BL2055" s="16"/>
      <c r="BM2055" s="16"/>
      <c r="BN2055" s="16"/>
      <c r="BO2055" s="16"/>
      <c r="BP2055" s="16"/>
      <c r="BQ2055" s="16"/>
      <c r="BR2055" s="16"/>
      <c r="BS2055" s="16"/>
      <c r="BT2055" s="16"/>
      <c r="BU2055" s="16"/>
      <c r="BV2055" s="16"/>
      <c r="BW2055" s="16"/>
      <c r="BX2055" s="16"/>
      <c r="BY2055" s="16"/>
      <c r="BZ2055" s="16"/>
      <c r="CA2055" s="16"/>
      <c r="CB2055" s="16"/>
      <c r="CC2055" s="16"/>
      <c r="CD2055" s="16"/>
      <c r="CE2055" s="16"/>
      <c r="CF2055" s="16"/>
      <c r="CG2055" s="16"/>
      <c r="CH2055" s="16"/>
      <c r="CI2055" s="16"/>
      <c r="CJ2055" s="16"/>
      <c r="CK2055" s="16"/>
      <c r="CL2055" s="16"/>
      <c r="CM2055" s="16"/>
      <c r="CN2055" s="16"/>
      <c r="CO2055" s="16"/>
      <c r="CP2055" s="16"/>
      <c r="CQ2055" s="16"/>
      <c r="CR2055" s="16"/>
      <c r="CS2055" s="16"/>
      <c r="CT2055" s="16"/>
      <c r="CU2055" s="16"/>
    </row>
  </sheetData>
  <mergeCells count="2">
    <mergeCell ref="H7:J7"/>
    <mergeCell ref="D5:N5"/>
  </mergeCells>
  <printOptions horizontalCentered="1"/>
  <pageMargins left="0.39370078740157483" right="0" top="0.78740157480314965" bottom="0" header="0.19685039370078741" footer="0.19685039370078741"/>
  <pageSetup paperSize="9" scale="80" firstPageNumber="12" fitToHeight="0" orientation="landscape" blackAndWhite="1" useFirstPageNumber="1"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81"/>
  <sheetViews>
    <sheetView showGridLines="0" view="pageBreakPreview" zoomScaleNormal="100" zoomScaleSheetLayoutView="100" workbookViewId="0"/>
  </sheetViews>
  <sheetFormatPr defaultColWidth="10.7109375" defaultRowHeight="24" customHeight="1"/>
  <cols>
    <col min="1" max="1" width="43.7109375" style="8" customWidth="1"/>
    <col min="2" max="2" width="7.7109375" style="8" customWidth="1"/>
    <col min="3" max="3" width="1.7109375" style="8" customWidth="1"/>
    <col min="4" max="4" width="14.140625" style="7" customWidth="1"/>
    <col min="5" max="5" width="1.7109375" style="7" customWidth="1"/>
    <col min="6" max="6" width="13.7109375" style="7" customWidth="1"/>
    <col min="7" max="7" width="1.7109375" style="7" customWidth="1"/>
    <col min="8" max="8" width="14.42578125" style="7" bestFit="1" customWidth="1"/>
    <col min="9" max="9" width="1.7109375" style="7" customWidth="1"/>
    <col min="10" max="10" width="13.7109375" style="7" customWidth="1"/>
    <col min="11" max="11" width="1" style="7" customWidth="1"/>
    <col min="12" max="12" width="12" style="7" bestFit="1" customWidth="1"/>
    <col min="13" max="13" width="12.28515625" style="7" bestFit="1" customWidth="1"/>
    <col min="14" max="15" width="13.140625" style="7" bestFit="1" customWidth="1"/>
    <col min="16" max="16" width="11.28515625" style="7" bestFit="1" customWidth="1"/>
    <col min="17" max="16384" width="10.7109375" style="7"/>
  </cols>
  <sheetData>
    <row r="1" spans="1:12" s="51" customFormat="1" ht="24" customHeight="1">
      <c r="A1" s="1" t="s">
        <v>101</v>
      </c>
      <c r="B1" s="70"/>
      <c r="C1" s="70"/>
      <c r="D1" s="71"/>
      <c r="E1" s="71"/>
      <c r="F1" s="72"/>
      <c r="G1" s="70"/>
      <c r="H1" s="73"/>
      <c r="I1" s="70"/>
      <c r="J1" s="73"/>
      <c r="K1" s="70"/>
      <c r="L1" s="72"/>
    </row>
    <row r="2" spans="1:12" s="51" customFormat="1" ht="24" customHeight="1">
      <c r="A2" s="74" t="s">
        <v>46</v>
      </c>
      <c r="B2" s="70"/>
      <c r="C2" s="70"/>
      <c r="D2" s="71"/>
      <c r="E2" s="71"/>
      <c r="F2" s="72"/>
      <c r="G2" s="70"/>
      <c r="H2" s="73"/>
      <c r="I2" s="70"/>
      <c r="J2" s="73"/>
      <c r="K2" s="70"/>
      <c r="L2" s="72"/>
    </row>
    <row r="3" spans="1:12" s="4" customFormat="1" ht="24" customHeight="1">
      <c r="A3" s="43" t="s">
        <v>155</v>
      </c>
      <c r="B3" s="2"/>
      <c r="C3" s="2"/>
      <c r="D3" s="3"/>
      <c r="E3" s="3"/>
      <c r="F3" s="3"/>
      <c r="G3" s="3"/>
      <c r="I3" s="3"/>
    </row>
    <row r="4" spans="1:12" ht="24" customHeight="1">
      <c r="D4" s="54"/>
      <c r="E4" s="54"/>
      <c r="F4" s="54"/>
      <c r="G4" s="54"/>
      <c r="H4" s="55"/>
      <c r="I4" s="54"/>
      <c r="J4" s="55" t="s">
        <v>1</v>
      </c>
    </row>
    <row r="5" spans="1:12" ht="24" customHeight="1">
      <c r="B5" s="9"/>
      <c r="C5" s="9"/>
      <c r="D5" s="193" t="s">
        <v>44</v>
      </c>
      <c r="E5" s="193"/>
      <c r="F5" s="193"/>
      <c r="G5" s="56"/>
      <c r="H5" s="193" t="s">
        <v>43</v>
      </c>
      <c r="I5" s="193"/>
      <c r="J5" s="193"/>
    </row>
    <row r="6" spans="1:12" ht="24" customHeight="1">
      <c r="B6" s="100" t="s">
        <v>2</v>
      </c>
      <c r="C6" s="57"/>
      <c r="D6" s="101" t="s">
        <v>154</v>
      </c>
      <c r="E6" s="102"/>
      <c r="F6" s="101" t="s">
        <v>130</v>
      </c>
      <c r="G6" s="103"/>
      <c r="H6" s="101" t="s">
        <v>154</v>
      </c>
      <c r="I6" s="103"/>
      <c r="J6" s="101" t="s">
        <v>130</v>
      </c>
    </row>
    <row r="7" spans="1:12" s="51" customFormat="1" ht="24" customHeight="1">
      <c r="A7" s="75" t="s">
        <v>47</v>
      </c>
      <c r="B7" s="61"/>
      <c r="C7" s="61"/>
      <c r="D7" s="65"/>
      <c r="E7" s="65"/>
      <c r="F7" s="76"/>
      <c r="H7" s="77"/>
      <c r="J7" s="77"/>
      <c r="L7" s="76"/>
    </row>
    <row r="8" spans="1:12" s="51" customFormat="1" ht="24" customHeight="1">
      <c r="A8" s="78" t="s">
        <v>182</v>
      </c>
      <c r="D8" s="44">
        <f>PL_T!D24</f>
        <v>361816646</v>
      </c>
      <c r="E8" s="44"/>
      <c r="F8" s="44">
        <f>PL_T!F24</f>
        <v>253147255</v>
      </c>
      <c r="G8" s="44"/>
      <c r="H8" s="44">
        <f>PL_T!H24</f>
        <v>813894395</v>
      </c>
      <c r="I8" s="44"/>
      <c r="J8" s="44">
        <f>PL_T!J24</f>
        <v>3821086</v>
      </c>
      <c r="K8" s="30"/>
      <c r="L8" s="49"/>
    </row>
    <row r="9" spans="1:12" s="51" customFormat="1" ht="24" customHeight="1">
      <c r="A9" s="8" t="s">
        <v>186</v>
      </c>
      <c r="D9" s="59"/>
      <c r="E9" s="59"/>
      <c r="F9" s="79"/>
      <c r="G9" s="30"/>
      <c r="H9" s="79"/>
      <c r="I9" s="30"/>
      <c r="J9" s="79"/>
      <c r="K9" s="30"/>
      <c r="L9" s="79"/>
    </row>
    <row r="10" spans="1:12" s="51" customFormat="1" ht="24" customHeight="1">
      <c r="A10" s="8" t="s">
        <v>65</v>
      </c>
      <c r="D10" s="59"/>
      <c r="E10" s="59"/>
      <c r="F10" s="79"/>
      <c r="G10" s="30"/>
      <c r="H10" s="79"/>
      <c r="I10" s="30"/>
      <c r="J10" s="79"/>
      <c r="K10" s="30"/>
      <c r="L10" s="79"/>
    </row>
    <row r="11" spans="1:12" s="51" customFormat="1" ht="24" customHeight="1">
      <c r="A11" s="22" t="s">
        <v>151</v>
      </c>
      <c r="D11" s="116">
        <v>738761</v>
      </c>
      <c r="E11" s="21"/>
      <c r="F11" s="116">
        <v>332888</v>
      </c>
      <c r="G11" s="21"/>
      <c r="H11" s="116">
        <v>738761</v>
      </c>
      <c r="I11" s="21"/>
      <c r="J11" s="116">
        <v>332888</v>
      </c>
      <c r="K11" s="30"/>
      <c r="L11" s="49"/>
    </row>
    <row r="12" spans="1:12" s="51" customFormat="1" ht="24" customHeight="1">
      <c r="A12" s="22" t="s">
        <v>191</v>
      </c>
      <c r="D12" s="116">
        <v>-623681</v>
      </c>
      <c r="E12" s="21"/>
      <c r="F12" s="116">
        <v>-11612181</v>
      </c>
      <c r="G12" s="21"/>
      <c r="H12" s="116">
        <v>0</v>
      </c>
      <c r="I12" s="21"/>
      <c r="J12" s="49">
        <v>0</v>
      </c>
      <c r="K12" s="30"/>
      <c r="L12" s="49"/>
    </row>
    <row r="13" spans="1:12" s="51" customFormat="1" ht="24" customHeight="1">
      <c r="A13" s="66" t="s">
        <v>112</v>
      </c>
      <c r="B13" s="65"/>
      <c r="D13" s="49">
        <v>96972391</v>
      </c>
      <c r="E13" s="21"/>
      <c r="F13" s="49">
        <v>7344705</v>
      </c>
      <c r="G13" s="21"/>
      <c r="H13" s="49">
        <v>96103600</v>
      </c>
      <c r="I13" s="21"/>
      <c r="J13" s="49">
        <v>7344705</v>
      </c>
      <c r="K13" s="30"/>
      <c r="L13" s="49"/>
    </row>
    <row r="14" spans="1:12" s="51" customFormat="1" ht="24" customHeight="1">
      <c r="A14" s="22" t="s">
        <v>192</v>
      </c>
      <c r="B14" s="93">
        <v>11</v>
      </c>
      <c r="D14" s="21">
        <v>6014000</v>
      </c>
      <c r="E14" s="21"/>
      <c r="F14" s="21">
        <v>5582362</v>
      </c>
      <c r="G14" s="21"/>
      <c r="H14" s="21">
        <v>18331</v>
      </c>
      <c r="I14" s="21"/>
      <c r="J14" s="49">
        <v>9425</v>
      </c>
      <c r="K14" s="30"/>
      <c r="L14" s="49"/>
    </row>
    <row r="15" spans="1:12" s="51" customFormat="1" ht="24" customHeight="1">
      <c r="A15" s="22" t="s">
        <v>121</v>
      </c>
      <c r="B15" s="93"/>
      <c r="D15" s="21">
        <v>101650</v>
      </c>
      <c r="E15" s="21"/>
      <c r="F15" s="21">
        <v>104499</v>
      </c>
      <c r="G15" s="21"/>
      <c r="H15" s="21">
        <v>101650</v>
      </c>
      <c r="I15" s="21"/>
      <c r="J15" s="49">
        <v>104499</v>
      </c>
      <c r="K15" s="30"/>
      <c r="L15" s="49"/>
    </row>
    <row r="16" spans="1:12" s="51" customFormat="1" ht="24" customHeight="1">
      <c r="A16" s="22" t="s">
        <v>86</v>
      </c>
      <c r="B16" s="93">
        <v>12</v>
      </c>
      <c r="D16" s="21">
        <v>58180103</v>
      </c>
      <c r="E16" s="21"/>
      <c r="F16" s="21">
        <v>62738598</v>
      </c>
      <c r="G16" s="21"/>
      <c r="H16" s="21">
        <v>0</v>
      </c>
      <c r="I16" s="21"/>
      <c r="J16" s="49">
        <v>0</v>
      </c>
      <c r="K16" s="30"/>
      <c r="L16" s="49"/>
    </row>
    <row r="17" spans="1:12" s="51" customFormat="1" ht="24" customHeight="1">
      <c r="A17" s="22" t="s">
        <v>136</v>
      </c>
      <c r="B17" s="93"/>
      <c r="D17" s="21">
        <v>3509484</v>
      </c>
      <c r="E17" s="21"/>
      <c r="F17" s="21">
        <v>9530159</v>
      </c>
      <c r="G17" s="21"/>
      <c r="H17" s="49">
        <v>0</v>
      </c>
      <c r="I17" s="59"/>
      <c r="J17" s="49">
        <v>0</v>
      </c>
      <c r="K17" s="30"/>
      <c r="L17" s="49"/>
    </row>
    <row r="18" spans="1:12" s="51" customFormat="1" ht="24" customHeight="1">
      <c r="A18" s="22" t="s">
        <v>122</v>
      </c>
      <c r="B18" s="93"/>
      <c r="D18" s="21">
        <v>35338</v>
      </c>
      <c r="E18" s="21"/>
      <c r="F18" s="21">
        <v>39438</v>
      </c>
      <c r="G18" s="21"/>
      <c r="H18" s="21">
        <v>35338</v>
      </c>
      <c r="I18" s="21"/>
      <c r="J18" s="49">
        <v>39438</v>
      </c>
      <c r="K18" s="30"/>
      <c r="L18" s="49"/>
    </row>
    <row r="19" spans="1:12" s="51" customFormat="1" ht="24" customHeight="1">
      <c r="A19" s="22" t="s">
        <v>176</v>
      </c>
      <c r="B19" s="65"/>
      <c r="D19" s="21">
        <v>9107982</v>
      </c>
      <c r="E19" s="21"/>
      <c r="F19" s="21">
        <v>4661411</v>
      </c>
      <c r="G19" s="21"/>
      <c r="H19" s="21">
        <v>629980</v>
      </c>
      <c r="I19" s="21"/>
      <c r="J19" s="49">
        <v>2300805</v>
      </c>
      <c r="K19" s="30"/>
      <c r="L19" s="49"/>
    </row>
    <row r="20" spans="1:12" s="51" customFormat="1" ht="24" customHeight="1">
      <c r="A20" s="22" t="s">
        <v>170</v>
      </c>
      <c r="B20" s="65">
        <v>10</v>
      </c>
      <c r="D20" s="21">
        <v>0</v>
      </c>
      <c r="E20" s="21"/>
      <c r="F20" s="21">
        <v>0</v>
      </c>
      <c r="G20" s="21"/>
      <c r="H20" s="21">
        <v>-885057400</v>
      </c>
      <c r="I20" s="21"/>
      <c r="J20" s="49">
        <v>0</v>
      </c>
      <c r="K20" s="30"/>
      <c r="L20" s="49"/>
    </row>
    <row r="21" spans="1:12" s="51" customFormat="1" ht="24" customHeight="1">
      <c r="A21" s="78" t="s">
        <v>124</v>
      </c>
      <c r="D21" s="21">
        <v>-18202231</v>
      </c>
      <c r="E21" s="59"/>
      <c r="F21" s="21">
        <v>-9327910</v>
      </c>
      <c r="G21" s="59"/>
      <c r="H21" s="21">
        <v>-395137</v>
      </c>
      <c r="I21" s="59"/>
      <c r="J21" s="49">
        <v>-14068</v>
      </c>
      <c r="K21" s="30"/>
      <c r="L21" s="49"/>
    </row>
    <row r="22" spans="1:12" s="51" customFormat="1" ht="24" customHeight="1">
      <c r="A22" s="78" t="s">
        <v>125</v>
      </c>
      <c r="D22" s="80">
        <v>67999469</v>
      </c>
      <c r="E22" s="59"/>
      <c r="F22" s="80">
        <v>56932874</v>
      </c>
      <c r="G22" s="59"/>
      <c r="H22" s="80">
        <v>65976690</v>
      </c>
      <c r="I22" s="59"/>
      <c r="J22" s="80">
        <v>58226833</v>
      </c>
      <c r="K22" s="30"/>
      <c r="L22" s="48"/>
    </row>
    <row r="23" spans="1:12" s="51" customFormat="1" ht="24" customHeight="1">
      <c r="A23" s="22" t="s">
        <v>126</v>
      </c>
      <c r="D23" s="48"/>
      <c r="E23" s="30"/>
      <c r="F23" s="48"/>
      <c r="G23" s="30"/>
      <c r="H23" s="48"/>
      <c r="I23" s="30"/>
      <c r="J23" s="48"/>
      <c r="L23" s="52"/>
    </row>
    <row r="24" spans="1:12" s="51" customFormat="1" ht="24" customHeight="1">
      <c r="A24" s="8" t="s">
        <v>48</v>
      </c>
      <c r="D24" s="48">
        <f>SUM(D8:D22)</f>
        <v>585649912</v>
      </c>
      <c r="E24" s="68"/>
      <c r="F24" s="48">
        <f>SUM(F8:F22)</f>
        <v>379474098</v>
      </c>
      <c r="G24" s="68"/>
      <c r="H24" s="48">
        <f>SUM(H8:H22)</f>
        <v>92046208</v>
      </c>
      <c r="I24" s="68"/>
      <c r="J24" s="48">
        <f>SUM(J8:J22)</f>
        <v>72165611</v>
      </c>
    </row>
    <row r="25" spans="1:12" s="51" customFormat="1" ht="24" customHeight="1">
      <c r="A25" s="8" t="s">
        <v>49</v>
      </c>
      <c r="D25" s="67"/>
      <c r="E25" s="67"/>
      <c r="F25" s="67"/>
      <c r="G25" s="67"/>
      <c r="H25" s="67"/>
      <c r="I25" s="67"/>
      <c r="J25" s="49"/>
      <c r="K25" s="30"/>
      <c r="L25" s="49"/>
    </row>
    <row r="26" spans="1:12" s="51" customFormat="1" ht="24" customHeight="1">
      <c r="A26" s="8" t="s">
        <v>50</v>
      </c>
      <c r="D26" s="21">
        <v>-623209</v>
      </c>
      <c r="E26" s="21"/>
      <c r="F26" s="21">
        <v>-86539102</v>
      </c>
      <c r="G26" s="21"/>
      <c r="H26" s="21">
        <v>-22554355</v>
      </c>
      <c r="I26" s="21"/>
      <c r="J26" s="49">
        <v>-18437772</v>
      </c>
      <c r="K26" s="30"/>
      <c r="L26" s="49"/>
    </row>
    <row r="27" spans="1:12" s="51" customFormat="1" ht="24" customHeight="1">
      <c r="A27" s="78" t="s">
        <v>51</v>
      </c>
      <c r="D27" s="21">
        <v>-13113017</v>
      </c>
      <c r="E27" s="21"/>
      <c r="F27" s="21">
        <v>-12103717</v>
      </c>
      <c r="G27" s="21"/>
      <c r="H27" s="21">
        <v>73499793</v>
      </c>
      <c r="I27" s="21"/>
      <c r="J27" s="49">
        <v>-25429082</v>
      </c>
      <c r="K27" s="30"/>
      <c r="L27" s="48"/>
    </row>
    <row r="28" spans="1:12" s="51" customFormat="1" ht="24" customHeight="1">
      <c r="A28" s="78" t="s">
        <v>106</v>
      </c>
      <c r="D28" s="21">
        <v>1771611</v>
      </c>
      <c r="E28" s="21"/>
      <c r="F28" s="21">
        <v>-1780313</v>
      </c>
      <c r="G28" s="21"/>
      <c r="H28" s="21">
        <v>-5588</v>
      </c>
      <c r="I28" s="21"/>
      <c r="J28" s="49">
        <v>-3114</v>
      </c>
      <c r="K28" s="30"/>
      <c r="L28" s="48"/>
    </row>
    <row r="29" spans="1:12" s="51" customFormat="1" ht="24" customHeight="1">
      <c r="A29" s="8" t="s">
        <v>52</v>
      </c>
      <c r="D29" s="111"/>
      <c r="E29" s="21"/>
      <c r="F29" s="111"/>
      <c r="G29" s="21"/>
      <c r="H29" s="111"/>
      <c r="I29" s="21"/>
      <c r="J29" s="111"/>
      <c r="K29" s="30"/>
      <c r="L29" s="49"/>
    </row>
    <row r="30" spans="1:12" s="51" customFormat="1" ht="24" customHeight="1">
      <c r="A30" s="78" t="s">
        <v>53</v>
      </c>
      <c r="D30" s="49">
        <v>49036774</v>
      </c>
      <c r="E30" s="21"/>
      <c r="F30" s="49">
        <v>85759869</v>
      </c>
      <c r="G30" s="21"/>
      <c r="H30" s="49">
        <v>19538688</v>
      </c>
      <c r="I30" s="21"/>
      <c r="J30" s="49">
        <v>8286934</v>
      </c>
      <c r="K30" s="30"/>
      <c r="L30" s="49"/>
    </row>
    <row r="31" spans="1:12" s="51" customFormat="1" ht="24" customHeight="1">
      <c r="A31" s="78" t="s">
        <v>123</v>
      </c>
      <c r="D31" s="49">
        <v>914144</v>
      </c>
      <c r="E31" s="21"/>
      <c r="F31" s="49">
        <v>2361603</v>
      </c>
      <c r="G31" s="21"/>
      <c r="H31" s="49">
        <v>0</v>
      </c>
      <c r="I31" s="21"/>
      <c r="J31" s="49">
        <v>0</v>
      </c>
      <c r="K31" s="30"/>
      <c r="L31" s="49"/>
    </row>
    <row r="32" spans="1:12" s="51" customFormat="1" ht="24" customHeight="1">
      <c r="A32" s="78" t="s">
        <v>54</v>
      </c>
      <c r="D32" s="21">
        <v>966300</v>
      </c>
      <c r="E32" s="21"/>
      <c r="F32" s="21">
        <v>3195736</v>
      </c>
      <c r="G32" s="21"/>
      <c r="H32" s="21">
        <v>-145385301</v>
      </c>
      <c r="I32" s="21"/>
      <c r="J32" s="49">
        <v>91137887</v>
      </c>
      <c r="K32" s="30"/>
      <c r="L32" s="49"/>
    </row>
    <row r="33" spans="1:12" s="51" customFormat="1" ht="24" customHeight="1">
      <c r="A33" s="8" t="s">
        <v>47</v>
      </c>
      <c r="D33" s="81">
        <f>SUM(D24:D32)</f>
        <v>624602515</v>
      </c>
      <c r="E33" s="30"/>
      <c r="F33" s="81">
        <f>SUM(F24:F32)</f>
        <v>370368174</v>
      </c>
      <c r="G33" s="30"/>
      <c r="H33" s="81">
        <f>SUM(H24:H32)</f>
        <v>17139445</v>
      </c>
      <c r="I33" s="30"/>
      <c r="J33" s="81">
        <f>SUM(J24:J32)</f>
        <v>127720464</v>
      </c>
      <c r="L33" s="52"/>
    </row>
    <row r="34" spans="1:12" s="51" customFormat="1" ht="24" customHeight="1">
      <c r="A34" s="8" t="s">
        <v>74</v>
      </c>
      <c r="D34" s="49">
        <v>-73019312</v>
      </c>
      <c r="E34" s="59"/>
      <c r="F34" s="49">
        <v>-49699857</v>
      </c>
      <c r="G34" s="59"/>
      <c r="H34" s="49">
        <v>-78245765</v>
      </c>
      <c r="I34" s="59"/>
      <c r="J34" s="49">
        <v>-51258238</v>
      </c>
    </row>
    <row r="35" spans="1:12" s="51" customFormat="1" ht="24" customHeight="1">
      <c r="A35" s="110" t="s">
        <v>129</v>
      </c>
      <c r="D35" s="49"/>
      <c r="E35" s="59"/>
      <c r="F35" s="49"/>
      <c r="G35" s="59"/>
      <c r="H35" s="49"/>
      <c r="I35" s="59"/>
      <c r="J35" s="49"/>
    </row>
    <row r="36" spans="1:12" s="51" customFormat="1" ht="24" customHeight="1">
      <c r="A36" s="110" t="s">
        <v>128</v>
      </c>
      <c r="D36" s="49">
        <v>-9401940</v>
      </c>
      <c r="E36" s="59"/>
      <c r="F36" s="49">
        <v>-10538208</v>
      </c>
      <c r="G36" s="59"/>
      <c r="H36" s="49">
        <v>0</v>
      </c>
      <c r="I36" s="59"/>
      <c r="J36" s="49">
        <v>0</v>
      </c>
    </row>
    <row r="37" spans="1:12" s="51" customFormat="1" ht="24" customHeight="1">
      <c r="A37" s="8" t="s">
        <v>75</v>
      </c>
      <c r="D37" s="49">
        <v>-138148400</v>
      </c>
      <c r="E37" s="59"/>
      <c r="F37" s="49">
        <v>-18813355</v>
      </c>
      <c r="G37" s="59"/>
      <c r="H37" s="49">
        <v>-96107416</v>
      </c>
      <c r="I37" s="59"/>
      <c r="J37" s="49">
        <v>-7344785</v>
      </c>
    </row>
    <row r="38" spans="1:12" s="51" customFormat="1" ht="24" customHeight="1">
      <c r="A38" s="75" t="s">
        <v>147</v>
      </c>
      <c r="D38" s="50">
        <f>SUM(D33:D37)</f>
        <v>404032863</v>
      </c>
      <c r="E38" s="30"/>
      <c r="F38" s="50">
        <f>SUM(F33:F37)</f>
        <v>291316754</v>
      </c>
      <c r="G38" s="30"/>
      <c r="H38" s="50">
        <f>SUM(H33:H37)</f>
        <v>-157213736</v>
      </c>
      <c r="I38" s="30"/>
      <c r="J38" s="50">
        <f>SUM(J33:J37)</f>
        <v>69117441</v>
      </c>
    </row>
    <row r="39" spans="1:12" s="51" customFormat="1" ht="24" customHeight="1">
      <c r="A39" s="53"/>
      <c r="D39" s="65"/>
      <c r="E39" s="65"/>
    </row>
    <row r="40" spans="1:12" s="51" customFormat="1" ht="24" customHeight="1">
      <c r="A40" s="51" t="s">
        <v>13</v>
      </c>
      <c r="B40" s="52"/>
      <c r="C40" s="52"/>
      <c r="D40" s="52"/>
      <c r="E40" s="52"/>
      <c r="F40" s="76"/>
      <c r="H40" s="77"/>
      <c r="J40" s="77"/>
      <c r="L40" s="82"/>
    </row>
    <row r="41" spans="1:12" s="51" customFormat="1" ht="24" customHeight="1">
      <c r="A41" s="1" t="s">
        <v>101</v>
      </c>
      <c r="B41" s="70"/>
      <c r="C41" s="70"/>
      <c r="D41" s="71"/>
      <c r="E41" s="71"/>
      <c r="F41" s="72"/>
      <c r="G41" s="70"/>
      <c r="H41" s="73"/>
      <c r="I41" s="70"/>
      <c r="J41" s="73"/>
      <c r="K41" s="70"/>
      <c r="L41" s="72"/>
    </row>
    <row r="42" spans="1:12" s="51" customFormat="1" ht="24" customHeight="1">
      <c r="A42" s="1" t="s">
        <v>55</v>
      </c>
      <c r="B42" s="70"/>
      <c r="C42" s="70"/>
      <c r="D42" s="71"/>
      <c r="E42" s="71"/>
      <c r="F42" s="72"/>
      <c r="G42" s="70"/>
      <c r="H42" s="73"/>
      <c r="I42" s="70"/>
      <c r="J42" s="73"/>
      <c r="K42" s="70"/>
      <c r="L42" s="72"/>
    </row>
    <row r="43" spans="1:12" s="4" customFormat="1" ht="24" customHeight="1">
      <c r="A43" s="43" t="s">
        <v>155</v>
      </c>
      <c r="B43" s="2"/>
      <c r="C43" s="2"/>
      <c r="D43" s="3"/>
      <c r="E43" s="3"/>
      <c r="F43" s="3"/>
      <c r="G43" s="3"/>
      <c r="I43" s="3"/>
    </row>
    <row r="44" spans="1:12" ht="24" customHeight="1">
      <c r="D44" s="54"/>
      <c r="E44" s="54"/>
      <c r="F44" s="54"/>
      <c r="G44" s="54"/>
      <c r="H44" s="55"/>
      <c r="I44" s="54"/>
      <c r="J44" s="55" t="s">
        <v>1</v>
      </c>
    </row>
    <row r="45" spans="1:12" ht="24" customHeight="1">
      <c r="B45" s="9"/>
      <c r="C45" s="9"/>
      <c r="D45" s="193" t="s">
        <v>44</v>
      </c>
      <c r="E45" s="193"/>
      <c r="F45" s="193"/>
      <c r="G45" s="56"/>
      <c r="H45" s="193" t="s">
        <v>43</v>
      </c>
      <c r="I45" s="193"/>
      <c r="J45" s="193"/>
    </row>
    <row r="46" spans="1:12" ht="24" customHeight="1">
      <c r="B46" s="100" t="s">
        <v>2</v>
      </c>
      <c r="C46" s="57"/>
      <c r="D46" s="101" t="s">
        <v>154</v>
      </c>
      <c r="E46" s="102"/>
      <c r="F46" s="101" t="s">
        <v>130</v>
      </c>
      <c r="G46" s="103"/>
      <c r="H46" s="101" t="s">
        <v>154</v>
      </c>
      <c r="I46" s="103"/>
      <c r="J46" s="101" t="s">
        <v>130</v>
      </c>
    </row>
    <row r="47" spans="1:12" s="51" customFormat="1" ht="24" customHeight="1">
      <c r="A47" s="13" t="s">
        <v>56</v>
      </c>
      <c r="D47" s="40"/>
      <c r="E47" s="40"/>
      <c r="F47" s="40"/>
      <c r="G47" s="40"/>
      <c r="H47" s="40"/>
      <c r="I47" s="40"/>
      <c r="J47" s="40"/>
    </row>
    <row r="48" spans="1:12" s="51" customFormat="1" ht="24" customHeight="1">
      <c r="A48" s="78" t="s">
        <v>171</v>
      </c>
      <c r="B48" s="65"/>
      <c r="D48" s="49">
        <v>0</v>
      </c>
      <c r="E48" s="59"/>
      <c r="F48" s="49">
        <v>33128902</v>
      </c>
      <c r="G48" s="59"/>
      <c r="H48" s="49">
        <v>0</v>
      </c>
      <c r="I48" s="59"/>
      <c r="J48" s="49">
        <v>0</v>
      </c>
    </row>
    <row r="49" spans="1:10" s="51" customFormat="1" ht="24" customHeight="1">
      <c r="A49" s="78" t="s">
        <v>180</v>
      </c>
      <c r="B49" s="65">
        <v>6</v>
      </c>
      <c r="D49" s="49">
        <v>369728000</v>
      </c>
      <c r="E49" s="59"/>
      <c r="F49" s="49">
        <v>0</v>
      </c>
      <c r="G49" s="59"/>
      <c r="H49" s="49">
        <v>0</v>
      </c>
      <c r="I49" s="59"/>
      <c r="J49" s="49">
        <v>0</v>
      </c>
    </row>
    <row r="50" spans="1:10" s="51" customFormat="1" ht="24" customHeight="1">
      <c r="A50" s="78" t="s">
        <v>143</v>
      </c>
      <c r="B50" s="65"/>
      <c r="D50" s="49">
        <v>0</v>
      </c>
      <c r="E50" s="59"/>
      <c r="F50" s="49">
        <v>-196188480</v>
      </c>
      <c r="G50" s="59"/>
      <c r="H50" s="49">
        <v>0</v>
      </c>
      <c r="I50" s="59"/>
      <c r="J50" s="49">
        <v>0</v>
      </c>
    </row>
    <row r="51" spans="1:10" s="51" customFormat="1" ht="24" customHeight="1">
      <c r="A51" s="78" t="s">
        <v>172</v>
      </c>
      <c r="B51" s="65">
        <v>10</v>
      </c>
      <c r="D51" s="49">
        <v>0</v>
      </c>
      <c r="E51" s="59"/>
      <c r="F51" s="49">
        <v>0</v>
      </c>
      <c r="G51" s="59"/>
      <c r="H51" s="49">
        <v>885057400</v>
      </c>
      <c r="I51" s="59"/>
      <c r="J51" s="49">
        <v>0</v>
      </c>
    </row>
    <row r="52" spans="1:10" s="51" customFormat="1" ht="24" customHeight="1">
      <c r="A52" s="8" t="s">
        <v>87</v>
      </c>
      <c r="B52" s="93"/>
      <c r="C52" s="61"/>
      <c r="D52" s="49">
        <v>-11336462</v>
      </c>
      <c r="E52" s="59"/>
      <c r="F52" s="49">
        <v>-1203191</v>
      </c>
      <c r="G52" s="59"/>
      <c r="H52" s="49">
        <v>-41626</v>
      </c>
      <c r="I52" s="59"/>
      <c r="J52" s="49">
        <v>-5772</v>
      </c>
    </row>
    <row r="53" spans="1:10" s="51" customFormat="1" ht="24" customHeight="1">
      <c r="A53" s="8" t="s">
        <v>76</v>
      </c>
      <c r="B53" s="93"/>
      <c r="D53" s="49">
        <v>-89587387</v>
      </c>
      <c r="E53" s="59"/>
      <c r="F53" s="49">
        <v>-6935922</v>
      </c>
      <c r="G53" s="59"/>
      <c r="H53" s="49">
        <v>0</v>
      </c>
      <c r="I53" s="59"/>
      <c r="J53" s="49">
        <v>0</v>
      </c>
    </row>
    <row r="54" spans="1:10" s="51" customFormat="1" ht="24" customHeight="1">
      <c r="A54" s="8" t="s">
        <v>137</v>
      </c>
      <c r="B54" s="93"/>
      <c r="D54" s="49">
        <v>-1357892</v>
      </c>
      <c r="E54" s="59"/>
      <c r="F54" s="49">
        <v>-53425762</v>
      </c>
      <c r="G54" s="59"/>
      <c r="H54" s="49">
        <v>0</v>
      </c>
      <c r="I54" s="59"/>
      <c r="J54" s="49">
        <v>0</v>
      </c>
    </row>
    <row r="55" spans="1:10" s="51" customFormat="1" ht="24" customHeight="1">
      <c r="A55" s="38" t="s">
        <v>77</v>
      </c>
      <c r="B55" s="61"/>
      <c r="C55" s="61"/>
      <c r="D55" s="49">
        <v>22272512</v>
      </c>
      <c r="E55" s="59"/>
      <c r="F55" s="49">
        <v>5832267</v>
      </c>
      <c r="G55" s="59"/>
      <c r="H55" s="49">
        <v>395137</v>
      </c>
      <c r="I55" s="59"/>
      <c r="J55" s="49">
        <v>14068</v>
      </c>
    </row>
    <row r="56" spans="1:10" s="51" customFormat="1" ht="24" customHeight="1">
      <c r="A56" s="38" t="s">
        <v>193</v>
      </c>
      <c r="D56" s="49">
        <v>244308133</v>
      </c>
      <c r="E56" s="59"/>
      <c r="F56" s="49">
        <v>-71129586</v>
      </c>
      <c r="G56" s="59"/>
      <c r="H56" s="49">
        <v>0</v>
      </c>
      <c r="I56" s="59"/>
      <c r="J56" s="49">
        <v>0</v>
      </c>
    </row>
    <row r="57" spans="1:10" s="51" customFormat="1" ht="24" customHeight="1">
      <c r="A57" s="13" t="s">
        <v>148</v>
      </c>
      <c r="B57" s="61"/>
      <c r="C57" s="61"/>
      <c r="D57" s="50">
        <f>SUM(D48:D56)</f>
        <v>534026904</v>
      </c>
      <c r="E57" s="30"/>
      <c r="F57" s="50">
        <f>SUM(F48:F56)</f>
        <v>-289921772</v>
      </c>
      <c r="G57" s="30"/>
      <c r="H57" s="50">
        <f>SUM(H48:H56)</f>
        <v>885410911</v>
      </c>
      <c r="I57" s="30"/>
      <c r="J57" s="50">
        <f>SUM(J48:J56)</f>
        <v>8296</v>
      </c>
    </row>
    <row r="58" spans="1:10" s="51" customFormat="1" ht="24" customHeight="1">
      <c r="A58" s="13" t="s">
        <v>57</v>
      </c>
      <c r="D58" s="83"/>
      <c r="E58" s="59"/>
      <c r="F58" s="83"/>
      <c r="G58" s="59"/>
      <c r="H58" s="83"/>
      <c r="I58" s="59"/>
      <c r="J58" s="83"/>
    </row>
    <row r="59" spans="1:10" s="51" customFormat="1" ht="24" customHeight="1">
      <c r="A59" s="78" t="s">
        <v>138</v>
      </c>
      <c r="B59" s="93">
        <v>6</v>
      </c>
      <c r="D59" s="83">
        <v>0</v>
      </c>
      <c r="E59" s="59"/>
      <c r="F59" s="83">
        <v>290295979</v>
      </c>
      <c r="G59" s="59"/>
      <c r="H59" s="83">
        <v>130150460</v>
      </c>
      <c r="I59" s="59"/>
      <c r="J59" s="83">
        <v>326627179</v>
      </c>
    </row>
    <row r="60" spans="1:10" s="51" customFormat="1" ht="24" customHeight="1">
      <c r="A60" s="78" t="s">
        <v>139</v>
      </c>
      <c r="B60" s="93">
        <v>6</v>
      </c>
      <c r="D60" s="83">
        <v>-257794730</v>
      </c>
      <c r="E60" s="59"/>
      <c r="F60" s="83">
        <v>-19793487</v>
      </c>
      <c r="G60" s="59"/>
      <c r="H60" s="83">
        <v>-389764849</v>
      </c>
      <c r="I60" s="59"/>
      <c r="J60" s="83">
        <v>-274111887</v>
      </c>
    </row>
    <row r="61" spans="1:10" s="51" customFormat="1" ht="24" customHeight="1">
      <c r="A61" s="78" t="s">
        <v>145</v>
      </c>
      <c r="B61" s="93">
        <v>14</v>
      </c>
      <c r="D61" s="83">
        <v>-1197581420</v>
      </c>
      <c r="E61" s="59"/>
      <c r="F61" s="83">
        <v>-63216288</v>
      </c>
      <c r="G61" s="59"/>
      <c r="H61" s="83">
        <v>-1197581420</v>
      </c>
      <c r="I61" s="59"/>
      <c r="J61" s="83">
        <v>-63216288</v>
      </c>
    </row>
    <row r="62" spans="1:10" s="51" customFormat="1" ht="24" customHeight="1">
      <c r="A62" s="78" t="s">
        <v>142</v>
      </c>
      <c r="B62" s="93"/>
      <c r="D62" s="83">
        <v>-101155</v>
      </c>
      <c r="E62" s="59"/>
      <c r="F62" s="83">
        <v>-96876</v>
      </c>
      <c r="G62" s="59"/>
      <c r="H62" s="83">
        <v>-101155</v>
      </c>
      <c r="I62" s="59"/>
      <c r="J62" s="83">
        <v>-96876</v>
      </c>
    </row>
    <row r="63" spans="1:10" s="51" customFormat="1" ht="24" customHeight="1">
      <c r="A63" s="78" t="s">
        <v>173</v>
      </c>
      <c r="B63" s="93">
        <v>18</v>
      </c>
      <c r="D63" s="83">
        <v>1216000000</v>
      </c>
      <c r="E63" s="59"/>
      <c r="F63" s="83">
        <v>0</v>
      </c>
      <c r="G63" s="59"/>
      <c r="H63" s="83">
        <v>1216000000</v>
      </c>
      <c r="I63" s="59"/>
      <c r="J63" s="83">
        <v>0</v>
      </c>
    </row>
    <row r="64" spans="1:10" s="51" customFormat="1" ht="24" customHeight="1">
      <c r="A64" s="78" t="s">
        <v>174</v>
      </c>
      <c r="B64" s="93">
        <v>18</v>
      </c>
      <c r="D64" s="83">
        <v>-21280000</v>
      </c>
      <c r="E64" s="59"/>
      <c r="F64" s="83">
        <v>0</v>
      </c>
      <c r="G64" s="59"/>
      <c r="H64" s="83">
        <v>-21280000</v>
      </c>
      <c r="I64" s="59"/>
      <c r="J64" s="83">
        <v>0</v>
      </c>
    </row>
    <row r="65" spans="1:12" s="51" customFormat="1" ht="24" customHeight="1">
      <c r="A65" s="78" t="s">
        <v>175</v>
      </c>
      <c r="B65" s="93">
        <v>25</v>
      </c>
      <c r="D65" s="83">
        <v>-479991000</v>
      </c>
      <c r="E65" s="59"/>
      <c r="F65" s="83">
        <v>0</v>
      </c>
      <c r="G65" s="59"/>
      <c r="H65" s="83">
        <v>-479991000</v>
      </c>
      <c r="I65" s="59"/>
      <c r="J65" s="83">
        <v>0</v>
      </c>
    </row>
    <row r="66" spans="1:12" s="51" customFormat="1" ht="24" customHeight="1">
      <c r="A66" s="13" t="s">
        <v>149</v>
      </c>
      <c r="D66" s="50">
        <f>SUM(D59:D65)</f>
        <v>-740748305</v>
      </c>
      <c r="E66" s="24"/>
      <c r="F66" s="50">
        <f>SUM(F59:F65)</f>
        <v>207189328</v>
      </c>
      <c r="G66" s="24"/>
      <c r="H66" s="50">
        <f>SUM(H59:H65)</f>
        <v>-742567964</v>
      </c>
      <c r="I66" s="24"/>
      <c r="J66" s="50">
        <f>SUM(J59:J65)</f>
        <v>-10797872</v>
      </c>
    </row>
    <row r="67" spans="1:12" s="51" customFormat="1" ht="24" customHeight="1">
      <c r="A67" s="13" t="s">
        <v>183</v>
      </c>
      <c r="D67" s="50">
        <v>-15650564</v>
      </c>
      <c r="E67" s="30"/>
      <c r="F67" s="50">
        <v>1712800</v>
      </c>
      <c r="G67" s="30"/>
      <c r="H67" s="50">
        <v>-10258748</v>
      </c>
      <c r="I67" s="30"/>
      <c r="J67" s="50">
        <v>834822</v>
      </c>
    </row>
    <row r="68" spans="1:12" s="51" customFormat="1" ht="24" customHeight="1">
      <c r="A68" s="13" t="s">
        <v>150</v>
      </c>
      <c r="D68" s="48">
        <f>D38+D57+D66+D67</f>
        <v>181660898</v>
      </c>
      <c r="E68" s="30"/>
      <c r="F68" s="48">
        <f>F38+F57+F66+F67</f>
        <v>210297110</v>
      </c>
      <c r="G68" s="30"/>
      <c r="H68" s="48">
        <f>H38+H57+H66+H67</f>
        <v>-24629537</v>
      </c>
      <c r="I68" s="30"/>
      <c r="J68" s="48">
        <f>J38+J57+J66+J67</f>
        <v>59162687</v>
      </c>
    </row>
    <row r="69" spans="1:12" s="52" customFormat="1" ht="24" customHeight="1">
      <c r="A69" s="89" t="s">
        <v>58</v>
      </c>
      <c r="D69" s="49">
        <v>338764176</v>
      </c>
      <c r="E69" s="59"/>
      <c r="F69" s="49">
        <v>128738278</v>
      </c>
      <c r="G69" s="59"/>
      <c r="H69" s="49">
        <v>71090082</v>
      </c>
      <c r="I69" s="59"/>
      <c r="J69" s="49">
        <v>12198607</v>
      </c>
    </row>
    <row r="70" spans="1:12" s="51" customFormat="1" ht="24" customHeight="1">
      <c r="A70" s="22" t="s">
        <v>187</v>
      </c>
      <c r="D70" s="49"/>
      <c r="E70" s="59"/>
      <c r="F70" s="49"/>
      <c r="G70" s="59"/>
      <c r="H70" s="49"/>
      <c r="I70" s="59"/>
      <c r="J70" s="49"/>
    </row>
    <row r="71" spans="1:12" s="51" customFormat="1" ht="24" customHeight="1">
      <c r="A71" s="22" t="s">
        <v>97</v>
      </c>
      <c r="D71" s="80">
        <v>68136</v>
      </c>
      <c r="E71" s="59"/>
      <c r="F71" s="80">
        <v>-271212</v>
      </c>
      <c r="G71" s="59"/>
      <c r="H71" s="80">
        <v>68136</v>
      </c>
      <c r="I71" s="59"/>
      <c r="J71" s="80">
        <v>-271212</v>
      </c>
    </row>
    <row r="72" spans="1:12" s="51" customFormat="1" ht="24" customHeight="1" thickBot="1">
      <c r="A72" s="53" t="s">
        <v>59</v>
      </c>
      <c r="D72" s="84">
        <f>SUM(D68:D71)</f>
        <v>520493210</v>
      </c>
      <c r="E72" s="30"/>
      <c r="F72" s="84">
        <f>SUM(F68:F71)</f>
        <v>338764176</v>
      </c>
      <c r="G72" s="30"/>
      <c r="H72" s="84">
        <f>SUM(H68:H71)</f>
        <v>46528681</v>
      </c>
      <c r="I72" s="30"/>
      <c r="J72" s="84">
        <f>SUM(J68:J71)</f>
        <v>71090082</v>
      </c>
    </row>
    <row r="73" spans="1:12" s="51" customFormat="1" ht="24" customHeight="1" thickTop="1">
      <c r="D73" s="59"/>
      <c r="E73" s="59"/>
      <c r="F73" s="59"/>
      <c r="G73" s="59"/>
      <c r="H73" s="36"/>
      <c r="I73" s="36"/>
      <c r="J73" s="36"/>
      <c r="K73" s="30"/>
      <c r="L73" s="69"/>
    </row>
    <row r="74" spans="1:12" s="51" customFormat="1" ht="24" customHeight="1">
      <c r="A74" s="61" t="s">
        <v>60</v>
      </c>
      <c r="D74" s="65"/>
      <c r="E74" s="65"/>
      <c r="F74" s="65"/>
      <c r="G74" s="30"/>
      <c r="H74" s="85"/>
      <c r="I74" s="30"/>
      <c r="J74" s="85"/>
      <c r="K74" s="30"/>
      <c r="L74" s="85"/>
    </row>
    <row r="75" spans="1:12" s="51" customFormat="1" ht="24" customHeight="1">
      <c r="A75" s="51" t="s">
        <v>61</v>
      </c>
      <c r="D75" s="65"/>
      <c r="E75" s="65"/>
      <c r="F75" s="65"/>
      <c r="G75" s="30"/>
      <c r="H75" s="85"/>
      <c r="I75" s="30"/>
      <c r="J75" s="85"/>
      <c r="K75" s="30"/>
      <c r="L75" s="85"/>
    </row>
    <row r="76" spans="1:12" s="51" customFormat="1" ht="24" customHeight="1">
      <c r="A76" s="51" t="s">
        <v>107</v>
      </c>
      <c r="B76" s="97"/>
      <c r="C76" s="97"/>
      <c r="D76" s="59"/>
      <c r="E76" s="98"/>
      <c r="F76" s="59"/>
      <c r="G76" s="98"/>
      <c r="H76" s="113"/>
      <c r="I76" s="99"/>
      <c r="J76" s="113"/>
      <c r="K76" s="30"/>
      <c r="L76" s="69"/>
    </row>
    <row r="77" spans="1:12" s="51" customFormat="1" ht="24" customHeight="1">
      <c r="A77" s="51" t="s">
        <v>108</v>
      </c>
      <c r="B77" s="93"/>
      <c r="C77" s="97"/>
      <c r="D77" s="59">
        <v>69790163</v>
      </c>
      <c r="E77" s="98"/>
      <c r="F77" s="59">
        <v>35915749</v>
      </c>
      <c r="G77" s="98"/>
      <c r="H77" s="113">
        <v>0</v>
      </c>
      <c r="I77" s="99"/>
      <c r="J77" s="113">
        <v>0</v>
      </c>
      <c r="K77" s="30"/>
      <c r="L77" s="69"/>
    </row>
    <row r="78" spans="1:12" s="51" customFormat="1" ht="24" customHeight="1">
      <c r="A78" s="51" t="s">
        <v>140</v>
      </c>
      <c r="B78" s="93"/>
      <c r="C78" s="97"/>
      <c r="D78" s="59">
        <v>31249121</v>
      </c>
      <c r="E78" s="98"/>
      <c r="F78" s="59">
        <v>64288330.805271327</v>
      </c>
      <c r="G78" s="98"/>
      <c r="H78" s="113">
        <v>0</v>
      </c>
      <c r="I78" s="99"/>
      <c r="J78" s="113">
        <v>0</v>
      </c>
      <c r="K78" s="30"/>
      <c r="L78" s="69"/>
    </row>
    <row r="79" spans="1:12" s="51" customFormat="1" ht="24" customHeight="1">
      <c r="A79" s="51" t="s">
        <v>141</v>
      </c>
      <c r="B79" s="93"/>
      <c r="C79" s="97"/>
      <c r="D79" s="59">
        <v>0</v>
      </c>
      <c r="E79" s="98"/>
      <c r="F79" s="59">
        <v>3995323</v>
      </c>
      <c r="G79" s="98"/>
      <c r="H79" s="113">
        <v>0</v>
      </c>
      <c r="I79" s="99"/>
      <c r="J79" s="113">
        <v>0</v>
      </c>
      <c r="K79" s="30"/>
      <c r="L79" s="69"/>
    </row>
    <row r="80" spans="1:12" s="51" customFormat="1" ht="24" customHeight="1">
      <c r="D80" s="59"/>
      <c r="E80" s="59"/>
      <c r="F80" s="59"/>
      <c r="G80" s="59"/>
      <c r="H80" s="36"/>
      <c r="I80" s="36"/>
      <c r="J80" s="36"/>
      <c r="K80" s="30"/>
      <c r="L80" s="69"/>
    </row>
    <row r="81" spans="1:12" s="51" customFormat="1" ht="24" customHeight="1">
      <c r="A81" s="51" t="s">
        <v>13</v>
      </c>
      <c r="D81" s="65"/>
      <c r="E81" s="65"/>
      <c r="F81" s="86"/>
      <c r="H81" s="87"/>
      <c r="J81" s="87"/>
      <c r="L81" s="86"/>
    </row>
  </sheetData>
  <mergeCells count="4">
    <mergeCell ref="D5:F5"/>
    <mergeCell ref="H5:J5"/>
    <mergeCell ref="D45:F45"/>
    <mergeCell ref="H45:J45"/>
  </mergeCells>
  <printOptions horizontalCentered="1"/>
  <pageMargins left="0.98425196850393704" right="0" top="0.78740157480314965" bottom="0" header="0.31496062992125984" footer="0.23622047244094491"/>
  <pageSetup paperSize="9" scale="80" fitToHeight="0" orientation="portrait" r:id="rId1"/>
  <rowBreaks count="1" manualBreakCount="1">
    <brk id="40"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BD0E1B72D31D24387990FE6741538EC" ma:contentTypeVersion="16" ma:contentTypeDescription="Create a new document." ma:contentTypeScope="" ma:versionID="47f389a9e8b9e1f72de43fd02eb68a01">
  <xsd:schema xmlns:xsd="http://www.w3.org/2001/XMLSchema" xmlns:xs="http://www.w3.org/2001/XMLSchema" xmlns:p="http://schemas.microsoft.com/office/2006/metadata/properties" xmlns:ns2="cb2344b7-16d5-4d26-983b-2104d2d5b732" xmlns:ns3="be0a0132-05d4-4654-97a9-59765c6f403c" xmlns:ns4="50c908b1-f277-4340-90a9-4611d0b0f078" targetNamespace="http://schemas.microsoft.com/office/2006/metadata/properties" ma:root="true" ma:fieldsID="1b52b21938f0a4620ec7461e19dc1bfc" ns2:_="" ns3:_="" ns4:_="">
    <xsd:import namespace="cb2344b7-16d5-4d26-983b-2104d2d5b732"/>
    <xsd:import namespace="be0a0132-05d4-4654-97a9-59765c6f403c"/>
    <xsd:import namespace="50c908b1-f277-4340-90a9-4611d0b0f07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lcf76f155ced4ddcb4097134ff3c332f" minOccurs="0"/>
                <xsd:element ref="ns4:TaxCatchAll" minOccurs="0"/>
                <xsd:element ref="ns2:MediaServiceObjectDetectorVersions" minOccurs="0"/>
                <xsd:element ref="ns2:MediaServiceDateTake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b2344b7-16d5-4d26-983b-2104d2d5b73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lcf76f155ced4ddcb4097134ff3c332f" ma:index="19" nillable="true" ma:taxonomy="true" ma:internalName="lcf76f155ced4ddcb4097134ff3c332f" ma:taxonomyFieldName="MediaServiceImageTags" ma:displayName="Image Tags" ma:readOnly="false" ma:fieldId="{5cf76f15-5ced-4ddc-b409-7134ff3c332f}" ma:taxonomyMulti="true" ma:sspId="33ef62f9-2e07-484b-bd79-00aec90129fe"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ServiceDateTaken" ma:index="22" nillable="true" ma:displayName="MediaServiceDateTaken" ma:hidden="true" ma:indexed="true" ma:internalName="MediaServiceDateTaken"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e0a0132-05d4-4654-97a9-59765c6f403c"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0c908b1-f277-4340-90a9-4611d0b0f078" elementFormDefault="qualified">
    <xsd:import namespace="http://schemas.microsoft.com/office/2006/documentManagement/types"/>
    <xsd:import namespace="http://schemas.microsoft.com/office/infopath/2007/PartnerControls"/>
    <xsd:element name="TaxCatchAll" ma:index="20" nillable="true" ma:displayName="Taxonomy Catch All Column" ma:hidden="true" ma:list="{c3e24e81-6658-4823-b118-7be8e9323ffb}" ma:internalName="TaxCatchAll" ma:showField="CatchAllData" ma:web="be0a0132-05d4-4654-97a9-59765c6f403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50c908b1-f277-4340-90a9-4611d0b0f078" xsi:nil="true"/>
    <lcf76f155ced4ddcb4097134ff3c332f xmlns="cb2344b7-16d5-4d26-983b-2104d2d5b732">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5968DA7-C4E4-4BD6-ABF7-0C317EE8033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b2344b7-16d5-4d26-983b-2104d2d5b732"/>
    <ds:schemaRef ds:uri="be0a0132-05d4-4654-97a9-59765c6f403c"/>
    <ds:schemaRef ds:uri="50c908b1-f277-4340-90a9-4611d0b0f07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17E6141-6E96-4328-8FE0-CC41CD9EA8F5}">
  <ds:schemaRefs>
    <ds:schemaRef ds:uri="http://schemas.openxmlformats.org/package/2006/metadata/core-properties"/>
    <ds:schemaRef ds:uri="http://purl.org/dc/elements/1.1/"/>
    <ds:schemaRef ds:uri="http://schemas.microsoft.com/office/infopath/2007/PartnerControls"/>
    <ds:schemaRef ds:uri="cb2344b7-16d5-4d26-983b-2104d2d5b732"/>
    <ds:schemaRef ds:uri="http://purl.org/dc/terms/"/>
    <ds:schemaRef ds:uri="be0a0132-05d4-4654-97a9-59765c6f403c"/>
    <ds:schemaRef ds:uri="http://schemas.microsoft.com/office/2006/documentManagement/types"/>
    <ds:schemaRef ds:uri="50c908b1-f277-4340-90a9-4611d0b0f078"/>
    <ds:schemaRef ds:uri="http://schemas.microsoft.com/office/2006/metadata/properties"/>
    <ds:schemaRef ds:uri="http://www.w3.org/XML/1998/namespace"/>
    <ds:schemaRef ds:uri="http://purl.org/dc/dcmitype/"/>
  </ds:schemaRefs>
</ds:datastoreItem>
</file>

<file path=customXml/itemProps3.xml><?xml version="1.0" encoding="utf-8"?>
<ds:datastoreItem xmlns:ds="http://schemas.openxmlformats.org/officeDocument/2006/customXml" ds:itemID="{45780C0D-EDD9-4554-8413-0B01E4E2A4C0}">
  <ds:schemaRefs>
    <ds:schemaRef ds:uri="http://schemas.microsoft.com/sharepoint/v3/contenttype/forms"/>
  </ds:schemaRefs>
</ds:datastoreItem>
</file>

<file path=docProps/CustomMKOP.xml><?xml version="1.0" encoding="utf-8"?>
<Properties xmlns="http://schemas.openxmlformats.org/officeDocument/2006/custom-properties" xmlns:vt="http://schemas.openxmlformats.org/officeDocument/2006/docPropsVTypes">
  <property fmtid="{D5CDD505-2E9C-101B-9397-08002B2CF9AE}" pid="2" name="MKProdID">
    <vt:lpwstr>ZMOutlook</vt:lpwstr>
  </property>
  <property fmtid="{D5CDD505-2E9C-101B-9397-08002B2CF9AE}" pid="3" name="SizeBefore">
    <vt:lpwstr>110104</vt:lpwstr>
  </property>
  <property fmtid="{D5CDD505-2E9C-101B-9397-08002B2CF9AE}" pid="4" name="OptimizationTime">
    <vt:lpwstr>20240221_1747</vt:lpwstr>
  </property>
</Properties>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BS_T</vt:lpstr>
      <vt:lpstr>PL_T</vt:lpstr>
      <vt:lpstr>CE_T</vt:lpstr>
      <vt:lpstr>Accs-Coy</vt:lpstr>
      <vt:lpstr>CF</vt:lpstr>
      <vt:lpstr>'Accs-Coy'!Print_Area</vt:lpstr>
      <vt:lpstr>BS_T!Print_Area</vt:lpstr>
      <vt:lpstr>CE_T!Print_Area</vt:lpstr>
      <vt:lpstr>CF!Print_Area</vt:lpstr>
      <vt:lpstr>PL_T!Print_Area</vt:lpstr>
    </vt:vector>
  </TitlesOfParts>
  <Company>Ernst &amp; Young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Julalak Auttajariyakul</cp:lastModifiedBy>
  <cp:lastPrinted>2024-02-20T16:04:12Z</cp:lastPrinted>
  <dcterms:created xsi:type="dcterms:W3CDTF">2015-05-27T06:37:26Z</dcterms:created>
  <dcterms:modified xsi:type="dcterms:W3CDTF">2024-02-21T09:29:35Z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0x010100DBD0E1B72D31D24387990FE6741538EC</vt:lpwstr>
  </property>
  <property fmtid="{D5CDD505-2E9C-101B-9397-08002B2CF9AE}" pid="3" name="MediaServiceImageTags">
    <vt:lpwstr/>
  </property>
</Properties>
</file>